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E:\ปี 2569\2569 แบบประเมินการปฏิบัติงาน ประจำปี 2569\ประชุมวันที่ 24 มี.ค.69\2569.2 แบบประเมินการปฏิบัติงาน\"/>
    </mc:Choice>
  </mc:AlternateContent>
  <xr:revisionPtr revIDLastSave="0" documentId="8_{8F089506-E458-4A23-86D3-A441DA545635}" xr6:coauthVersionLast="43" xr6:coauthVersionMax="43" xr10:uidLastSave="{00000000-0000-0000-0000-000000000000}"/>
  <bookViews>
    <workbookView xWindow="-120" yWindow="-120" windowWidth="20730" windowHeight="11040" activeTab="1" xr2:uid="{00000000-000D-0000-FFFF-FFFF00000000}"/>
  </bookViews>
  <sheets>
    <sheet name="แบบประเมิน ปผ.สายวิชาการ" sheetId="17" r:id="rId1"/>
    <sheet name="แบบคำนวณภาระงาน" sheetId="28" r:id="rId2"/>
    <sheet name="ปพ สายวิชาการ" sheetId="27" r:id="rId3"/>
    <sheet name="เอกสารหลักฐาน" sheetId="29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0" i="27" l="1"/>
  <c r="I69" i="27"/>
  <c r="I68" i="27"/>
  <c r="I67" i="27"/>
  <c r="I71" i="27" s="1"/>
  <c r="I72" i="27" s="1"/>
  <c r="I73" i="27" s="1"/>
  <c r="G154" i="28" l="1"/>
  <c r="M57" i="28"/>
  <c r="D17" i="28"/>
  <c r="H58" i="27" l="1"/>
  <c r="H53" i="27"/>
  <c r="H48" i="27"/>
  <c r="H38" i="27"/>
  <c r="H29" i="27"/>
  <c r="H18" i="27"/>
  <c r="H9" i="27"/>
  <c r="G20" i="17" l="1"/>
  <c r="G161" i="17" s="1"/>
  <c r="G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CMN</author>
  </authors>
  <commentList>
    <comment ref="F27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CMN:</t>
        </r>
        <r>
          <rPr>
            <sz val="10"/>
            <color indexed="81"/>
            <rFont val="Tahoma"/>
            <family val="2"/>
          </rPr>
          <t xml:space="preserve">
รวมแล้วไม่เกิน15</t>
        </r>
      </text>
    </comment>
  </commentList>
</comments>
</file>

<file path=xl/sharedStrings.xml><?xml version="1.0" encoding="utf-8"?>
<sst xmlns="http://schemas.openxmlformats.org/spreadsheetml/2006/main" count="546" uniqueCount="450">
  <si>
    <t>วงเงิน 1,000,000 บาท ขึ้นไป        เพิ่ม 0.4</t>
  </si>
  <si>
    <t>รองคณบดีฝ่ายพัฒนานักศึกษา</t>
  </si>
  <si>
    <t>ผลคะแนน</t>
  </si>
  <si>
    <t xml:space="preserve">วงเงิน   100,000  บาท ขึ้นไป        เพิ่ม 0.1                                   </t>
  </si>
  <si>
    <t xml:space="preserve">วงเงิน   300,000  บาท ขึ้นไป        เพิ่ม 0.2                               </t>
  </si>
  <si>
    <t>รายการที่ไม่นำมานับ</t>
  </si>
  <si>
    <t>1.ค่าจ้างตรวจวิเคราะห์ COE  เนื่องจากได้รับค่าตอบแทนแล้ว</t>
  </si>
  <si>
    <t>2.โครงการที่นำเงินจากCOE/คณะ ไปลงทุน</t>
  </si>
  <si>
    <t>3. โครงการที่ยังไม่ปิดโครงการ</t>
  </si>
  <si>
    <t>จำนวนสมรรถนะ</t>
  </si>
  <si>
    <t>คะแนน</t>
  </si>
  <si>
    <t>คณะเทคโนโลยีการเกษตร    มหาวิทยาเทคโนโลยีราชมงคลธัญบุรี</t>
  </si>
  <si>
    <t>(1)</t>
  </si>
  <si>
    <t>(2)</t>
  </si>
  <si>
    <t>(3)</t>
  </si>
  <si>
    <t>(4)</t>
  </si>
  <si>
    <t>(5)</t>
  </si>
  <si>
    <t>กิจกรรม/โครงการ/งาน</t>
  </si>
  <si>
    <t>ตัวชี้วัด</t>
  </si>
  <si>
    <t>ประเมินตนเอง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</si>
  <si>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4 คะแนน                                                                                  - </t>
    </r>
  </si>
  <si>
    <t>(6)   ผลรวม   สรุปคะแนนส่วนผลสัมฤทธิ์ของงาน</t>
  </si>
  <si>
    <t xml:space="preserve"> เต็ม 100</t>
  </si>
  <si>
    <t>ระบุ</t>
  </si>
  <si>
    <t xml:space="preserve">                                     วงเงิน 50,000 – 150,000 บาท  เพิ่ม 0.1 </t>
  </si>
  <si>
    <t xml:space="preserve">                                      วงเงิน 150,000 บาทขึ้นไป        เพิ่ม 0.2</t>
  </si>
  <si>
    <t xml:space="preserve"> </t>
  </si>
  <si>
    <t xml:space="preserve">      1) จุดเด่น และ/หรือ สิ่งที่ควรปรับปรุงแก้ไข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</si>
  <si>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</si>
  <si>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 xml:space="preserve">      2) ข้อเสนอแนะเกี่ยวกับวิธีส่งเสริมและพัฒนา เพื่อจัดทำแผนพัฒนารายบุคคล</t>
  </si>
  <si>
    <t>จึงลงลายมือชื่อไว้เป็นหลักฐาน (ลงนามเมื่อสิ้นรอบการประเมิน)</t>
  </si>
  <si>
    <t>ลงชื่อ..........................................................................ผู้รับการประเมิน              ลงชื่อ................................................ผู้ประเมิน (คณบดี/ผู้ที่ได้รับมอบหมาย)</t>
  </si>
  <si>
    <t xml:space="preserve">   วันที่……ดือน.................................พ.ศ..................                          วันที่…..เดือน...........................................พ.ศ.................</t>
  </si>
  <si>
    <t xml:space="preserve">     แบบข้อตกลงการประเมินผลสัมฤทธิ์ของงาน ผลงานตามยุทธศาสตร์  ของข้าราชการพลเรือนในสถาบันอุดมศึกษา  พนักงานมหาวิทยาลัย   (สายวิชาการ)      แบบ ปผ.                </t>
  </si>
  <si>
    <t>ผู้ประเมิน</t>
  </si>
  <si>
    <t xml:space="preserve">1.งานสอน </t>
  </si>
  <si>
    <t xml:space="preserve">       ภาระงาน ที่ปรึกษากลุ่มวิชาสหกิจศึกษา /PCI / ปัญหาพิเศษ  / Post-course Internship/  มากกว่า 18 ชั่วโมงต่อสัปดาห์  (5 คะแนน)  </t>
  </si>
  <si>
    <t xml:space="preserve">       ภาระงาน ที่ปรึกษากลุ่มวิชาสหกิจศึกษา /PCI  / ที่สามารถนำไปใช้ประโยชน์เชิงพาณิชย์  หรือมีผู้ใช้ประโยชน์ที่มีหลักฐานเชิงประจักษ์  (10 คะแนน) </t>
  </si>
  <si>
    <t>ระบุ 1.…………………………………………………………………………………………………………………………………………….</t>
  </si>
  <si>
    <t>ระบุ 2……………………………………………………………………………………………………………………………………………..</t>
  </si>
  <si>
    <t>ระบุ 3……………………………………………………………………………………………………………………………………………..</t>
  </si>
  <si>
    <t>ระบุ 4……………………………………………………………………………………………………………………………………………..</t>
  </si>
  <si>
    <t>ระบุ 5…………………………………………………………….……………………………………………………………………………….</t>
  </si>
  <si>
    <t xml:space="preserve"> ผู้ประเมิน</t>
  </si>
  <si>
    <t>รองคณบดีฝ่ายวิชาการฯ</t>
  </si>
  <si>
    <t>2.งานวิจัย</t>
  </si>
  <si>
    <t>***กรณีผู้ร่วมวิจัย มีหนังสือขอความอนุเคราะห์บุคลากรจากหัวหน้าโครงการวิจัย และระบุสัดส่วนการทำงานและวงเงินชัดเจน / หนังสือสัญญาโครงการวิจัย หรือ TOR</t>
  </si>
  <si>
    <t xml:space="preserve">1. ตีพิมพ์ในระดับชาติ  ฐานข้อมูลที่ยอมรับระดับชาติ  (ฐานข้อมูลไทยTCI) Top 10 percent  เป็นไปตามประกาศ พรบ.ปีการศึกษา 2565  (3 คะแนน)   จำนวน...............ฉบับ </t>
  </si>
  <si>
    <t xml:space="preserve">2. ตีพิมพ์ในระดับนานาชาติ Scopus (Q2,Q3,Q4) (5 คะแนน)  จำนวน…..............ฉบับ   </t>
  </si>
  <si>
    <t xml:space="preserve">3. ตีพิมพ์ Scopus Q1   (10 คะแนน)  จำนวน…..............ฉบับ  </t>
  </si>
  <si>
    <t xml:space="preserve">5. นำผลงานไปประกวดในระดับมหาวิทยาลัย     (2 คะแนน) </t>
  </si>
  <si>
    <t>3.บริการทางวิชาการ</t>
  </si>
  <si>
    <t>3.1  ปริมาณบริการทางวิชาการ   (เต็ม 5)</t>
  </si>
  <si>
    <t xml:space="preserve">     ภาระงาน 1-4 ชั่วโมงต่อสัปดาห์                 (1 คะแนน)</t>
  </si>
  <si>
    <t xml:space="preserve">     ภาระงาน มากกว่า 4 ชั่วโมงต่อสัปดาห์         (5 คะแนน)</t>
  </si>
  <si>
    <t>3.2   Social Engagement      (เต็ม 5)</t>
  </si>
  <si>
    <t xml:space="preserve">    1.1  หัวหน้าโครงการ   (4 คะแนน)</t>
  </si>
  <si>
    <t xml:space="preserve">    1.2  คณะทำงาน        (2 คะแนน)</t>
  </si>
  <si>
    <t>2. จัดโครงการ/กิจกรรม ในหลักสูตร non degree / degree</t>
  </si>
  <si>
    <t xml:space="preserve">     2.1 หัวหน้าโครงการ   (4 คะแนน)</t>
  </si>
  <si>
    <t xml:space="preserve">     2.2 คณะทำงาน        (2 คะแนน)</t>
  </si>
  <si>
    <t>3. นำงานวิจัย/นวัตกรรม/องค์ความรู้ ไปใช้บริการทางวิชาการ ให้กับหน่วยงานภาครัฐ ภาคเอกชน และชุมชน  (5 คะแนน)</t>
  </si>
  <si>
    <t>ระบุ 2.…………………………………………………………………………………………………………………………………………….</t>
  </si>
  <si>
    <t>ระบุ 3.…………………………………………………………………………………………………………………………………………….</t>
  </si>
  <si>
    <t>ระบุ 4.…………………………………………………………………………………………………………………………………………….</t>
  </si>
  <si>
    <t>ระบุ 5.…………………………………………………………………………………………………………………………………………….</t>
  </si>
  <si>
    <t>4.งานพัฒนานักศึกษา  15%</t>
  </si>
  <si>
    <t>รองคณบดีฝ่ายบริหารฯ</t>
  </si>
  <si>
    <t xml:space="preserve">5.งานบริหาร   </t>
  </si>
  <si>
    <t>คณบดี</t>
  </si>
  <si>
    <t>6.งานอื่นๆ /งานที่ได้รับมอบหมาย</t>
  </si>
  <si>
    <t>5.หัวหน้าโครงการ Upskill/Reskill  (2 คะแนน) 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</t>
  </si>
  <si>
    <t>8. หัวหน้าโครงการตอบโจทย์ตัวชี้วัดของ SDGs  (3 คะแนน) ระบุ 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</si>
  <si>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>12. ได้รับรางวัลในระดับชาติ/นานาชาติ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</si>
  <si>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          *บวกเพิ่ม  ผลประเมินสุดท้าย </t>
  </si>
  <si>
    <t xml:space="preserve">  </t>
  </si>
  <si>
    <t xml:space="preserve">         งานวิจัยภายนอก                                                     </t>
  </si>
  <si>
    <t xml:space="preserve">      งานบริการวิชาการรับงานภายนอกจากโครงการหารายได้ (รายได้สุทธิ) /COE</t>
  </si>
  <si>
    <t xml:space="preserve">            วงเงิน 10,000 – 30,000 บาท   เพิ่ม 0.1</t>
  </si>
  <si>
    <t xml:space="preserve">            วงเงิน 30,000 บาท ขึ้นไป        เพิ่ม 0.2</t>
  </si>
  <si>
    <t xml:space="preserve">วงเงิน   500,000  บาท ขึ้นไป        เพิ่ม 0.3                              </t>
  </si>
  <si>
    <t xml:space="preserve">           งานวิจัยภายนอก (ภาคเอกชน)   </t>
  </si>
  <si>
    <t xml:space="preserve">        งานบริการวิชาการรับงานนอกจากโครงการหารายได้ (รายรับ) /COE  </t>
  </si>
  <si>
    <t xml:space="preserve"> วงเงิน 30,000 -100,000 บาท    เพิ่ม 0.1</t>
  </si>
  <si>
    <t xml:space="preserve">                วงเงิน 10,000  บาท ขึ้นไป       เพิ่ม 0.1</t>
  </si>
  <si>
    <t xml:space="preserve">                วงเงิน 50,000  บาท ขึ้นไป       เพิ่ม 0.2</t>
  </si>
  <si>
    <t xml:space="preserve">วงเงิน 200,000 บาท ขึ้นไป        เพิ่ม 0.3  </t>
  </si>
  <si>
    <t xml:space="preserve">                วงเงิน 100,000 บาท ขึ้นไป      เพิ่ม 0.3</t>
  </si>
  <si>
    <t>***  กรณีผู้ร่วมวิจัย มีหนังสือขอความอนุเคราะห์บุคลากรจากหัวหน้าโครงการวิจัย และระบุสัดส่วนการทำงานและวงเงินชัดเจน / หนังสือสัญญาโครงการวิจัย หรือ TOR</t>
  </si>
  <si>
    <t>ระบุข้อมูล......................................................................................</t>
  </si>
  <si>
    <t>(10) ความเห็นเพิ่มเติมของผู้ประเมิน (ระบุข้อมูลเมื่อสิ้นรอบการประเมิน)</t>
  </si>
  <si>
    <t>(11) ผู้ประเมินและผู้รับการประเมินได้เห็นชอบผลการประเมินแล้ว (ระบุข้อมูลใน (2) – (8)(10))</t>
  </si>
  <si>
    <t xml:space="preserve">ประธานหลักสูตร </t>
  </si>
  <si>
    <t xml:space="preserve">หัวหน้าสาขาวิชา </t>
  </si>
  <si>
    <t>ระบุชื่อ โครงการ/งานฟาร์ม .....................................................................................................................................................................................................................................................</t>
  </si>
  <si>
    <t>3) จัดทำโครงการ หรือกิจกรรมที่นำนักศึกษาไปเรียนรู้ / ฝึกทักษะ / เสริมประสบการณ์ ณ หน่วยงาน /องค์กร ภายนอกมหาวิทยาลัย  (5 คะแนน)</t>
  </si>
  <si>
    <t>ระบุรายวิชา/งาน  ...............................................................................................................................................</t>
  </si>
  <si>
    <t xml:space="preserve">2) การพัฒนาจัดการเรียนการสอนรูปแบบใหม่ๆ เช่น CDIO ,STEM ,PBL มีการบันทึกใน มคอ.3,5 หรือมีการนำงานวิจัยของตนเอง หรืองานบริการวิชาการ /ฝึกประสบการณ์วิชาชีพในสถานประกอบการ นำมาบูรณาการกับการเรียนการสอนในหลักสูตรของสาขาวิชา (5 คะแนน)  (มีหลักฐานแนบ)   </t>
  </si>
  <si>
    <t>3.คณะทำงานหรือมีส่วนร่วม งาน EdPEx  (2 คะแนน) ระบุ.............................................................................................................................................................................................................................................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</si>
  <si>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                          วงเงิน 100,000 บาท ขึ้นไป        เพิ่ม 0.2  </t>
  </si>
  <si>
    <t xml:space="preserve">       ภาระงาน 18 ชั่วโมงต่อสัปดาห์  (5 คะแนน)</t>
  </si>
  <si>
    <t xml:space="preserve">        1.หัวหน้า/ผู้ร่วมวิจัย โครงการวิจัยงบรายได้ /หัวหน้าโครงการทุนส่วนตัว    ** เทียบจากสัดส่วน ร้อยละการมีส่วนร่วมในโครงการ  (3 คะแนน)  </t>
  </si>
  <si>
    <t xml:space="preserve">        2.หัวหน้า/ผู้ร่วมวิจัย โครงการวิจัยงบภายนอก  ** เทียบจากสัดส่วน ร้อยละ การมีส่วนร่วมในโครงการ  วงเงิน 50,000 -150,000 บาท (4 คะแนน) </t>
  </si>
  <si>
    <t xml:space="preserve">        3.หัวหน้า/ผู้ร่วมวิจัย โครงการวิจัยงบภายนอก  ** เทียบจากสัดส่วน ร้อยละการมีส่วนร่วมในโครงการ   วงเงิน 150,000 บาท ขึ้นไป (7 คะแนน)</t>
  </si>
  <si>
    <t xml:space="preserve">        4.หัวหน้า/ผู้ร่วมวิจัย โครงการวิจัยงบภายนอก  ** เทียบจากสัดส่วน ร้อยละการมีส่วนร่วมในโครงการ  วงเงิน 400,000 บาท ขึ้นไป (10 คะแนน)</t>
  </si>
  <si>
    <t>ระบุ 1………………………….........…………………………………………………………………………………….…………………………………………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</si>
  <si>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ตามประกาศเกณฑ์มาตรฐานงานขั้นต่ำของคณาจารย์ /คะแนนรวมสะสมได้ไม่เกิน 10 คะแนน (งานสอนโดยตรง งานสหกิจศึกษา/ฝึกงาน และงานที่ปรึกษาและกรรมการสอบโครงงาน/วิทยานิพนธ์)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</si>
  <si>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ตามประกาศเกณฑ์มาตรฐานงานขั้นต่ำของคณาจารย์ </t>
    </r>
  </si>
  <si>
    <r>
      <t>1. จัดโครงการบริการวิชาการ /หลักสูตรระยะสั้น ที่ก่อให้เกิด</t>
    </r>
    <r>
      <rPr>
        <b/>
        <u/>
        <sz val="20"/>
        <color theme="1"/>
        <rFont val="TH Sarabun New"/>
        <family val="2"/>
      </rPr>
      <t>รายได้</t>
    </r>
    <r>
      <rPr>
        <b/>
        <sz val="20"/>
        <color theme="1"/>
        <rFont val="TH Sarabun New"/>
        <family val="2"/>
      </rPr>
      <t xml:space="preserve">ให้กับคณะ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</si>
  <si>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ทุกงานรวมกันต้องไม่เกิน 5 คะแนน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</si>
  <si>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10 คะแนน</t>
    </r>
  </si>
  <si>
    <r>
      <t xml:space="preserve">                        Q1 / TALANT / ITAP/ สิทธิบัตร / ยื่นขอ รศ. /ฝึกประสบการวิชาชีพในสถานประกอบการ (ไม่นับซ้ำ)  </t>
    </r>
    <r>
      <rPr>
        <b/>
        <i/>
        <sz val="20"/>
        <color theme="1"/>
        <rFont val="TH Sarabun New"/>
        <family val="2"/>
      </rPr>
      <t xml:space="preserve">เพิ่มให้ 0.2  </t>
    </r>
    <r>
      <rPr>
        <b/>
        <sz val="20"/>
        <color theme="1"/>
        <rFont val="TH Sarabun New"/>
        <family val="2"/>
      </rPr>
      <t xml:space="preserve">         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                                             </t>
    </r>
  </si>
  <si>
    <r>
      <t xml:space="preserve">                        Q2 / ยื่นขอ ผศ.  / ส่งนักศึกษาเข้าร่วมแข่งขัน ได้รางวัลระดับนานาชาติ  /สร้างเครือข่ายด้านวิชาการ วิจัย กับหน่วยงานในต่างประเทศ (MOU/MOA)  </t>
    </r>
    <r>
      <rPr>
        <b/>
        <i/>
        <sz val="20"/>
        <color theme="1"/>
        <rFont val="TH Sarabun New"/>
        <family val="2"/>
      </rPr>
      <t>เพิ่มให้ 0.1</t>
    </r>
    <r>
      <rPr>
        <b/>
        <sz val="20"/>
        <color theme="1"/>
        <rFont val="TH Sarabun New"/>
        <family val="2"/>
      </rPr>
      <t xml:space="preserve">      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 ในช่วงรอบระยะเวลาการประเมิน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</si>
  <si>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:  'งานวิจัย กรณีหัวหน้าโครงการ มีหนังสือสัญญาโครงการวิจัย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</si>
  <si>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:  มีโครงการเสนอ เพื่อขออนุมัติดำเนินการ งานฟาร์มนอกเหนือจาการเรียนการสอน (เฉพาะหัวหน้าโครงการ)
</t>
    </r>
  </si>
  <si>
    <t>1. รองคณบดี ภาระงาน มากกว่า หรือเท่ากับ  24   (5 คะแนน)</t>
  </si>
  <si>
    <t xml:space="preserve">3. ผู้ช่วยคณบดี ภาระงาน มากกว่า หรือเท่ากับ 20  (4 คะแนน)                </t>
  </si>
  <si>
    <t>2. หัวหน้าภาค/สาขาวิชา  ภาระงาน มากกว่า หรือเท่ากับ  16  (3 คะแนน)</t>
  </si>
  <si>
    <t>4. กรรมการสภา ภาระงาน มากกว่า หรือเท่ากับ 16  (3 คะแนน)</t>
  </si>
  <si>
    <t>5. ประธานหลักสูตร (ปริญญาโท)  ภาระงาน มากกว่า หรือเท่ากับ 15  (3 คะแนน)</t>
  </si>
  <si>
    <t>6.  ประธานหลักสูตร (ปริญญาตรี)  ภาระงาน มากกว่า หรือเท่ากับ 14  (3 คะแนน)</t>
  </si>
  <si>
    <t>7. ผู้รับผิดชอบหลักสูตร (ปริญญาโท)  ภาระงาน มากกว่า หรือเท่ากับ 12  (2 คะแนน)</t>
  </si>
  <si>
    <t>8. ผู้รับผิดชอบหลักสูตร (ปริญญาตรี)  ภาระงาน มากกว่า หรือเท่ากับ 10  (2 คะแนน)</t>
  </si>
  <si>
    <t>9. หัวหน้างาน /หัวหน้าแผนก /ธุรการภาคหรือสาขา  ภาระงาน มากกว่า หรือเท่ากับ 10  (2 คะแนน)</t>
  </si>
  <si>
    <t>10. หัวหน้างานฟาร์ม/ หัวหน้าแผนก  ที่ก่อให้เกิดรายได้สุทธิ 5,000 บาท   (5 คะแนน)</t>
  </si>
  <si>
    <t xml:space="preserve">              โครงการหารายได้ตามยุทธศาสตร์   (เฉพาะหัวหน้าโครงการ)</t>
  </si>
  <si>
    <t>1.รายได้หักค่าใช้จ่าย   30,000  บาท  (2 คะแนน)   ระบุ…................................................................................................................................................................................................................</t>
  </si>
  <si>
    <t>2. รายได้หักค่าใช้จ่าย   50,000  บาท  (3 คะแนน)  ระบุ…................................................................................................................................................................................................................</t>
  </si>
  <si>
    <t>3. รายได้หักค่าใช้จ่าย   70,000  บาท  (4 คะแนน)  ระบุ…................................................................................................................................................................................................................</t>
  </si>
  <si>
    <t>ยุทธศาสตร์ชาติ 20 ปี แผนพัฒนาเศรษฐกิจและสังคมแห่งชาติ ฉบับทื่ 12 นโยบายรัฐบาล นโยบายรัฐมนตรีว่าการกระทรวง การอุดมศึกษา วิทยาศาสตร์ วิจัย และนวัตกรรม นโยบายของสภามหาวิทยาลัยเทคโนโลยีราชมงคลธัญบุรี และยุทธศาสตร์การพัฒนามหาวิทยาลัยเทคโนโลยีราชมงคลธัญบุรี สู่ Innovative University เป็นกรอบแนวทางในการดำเนินงานใน 4 ยุทธศาสตร์ดังนี้
1. Learning tobe Innovator : การเรียนรู้สู่การเป็นนวัตกร
2. Research for Innovation : การวิจัยเพื่อสร้างสรรค์นวัตกรรม 
3. Social &amp; Culture Enhance by Innovation : การบริการวิชาการและเพิ่มคุณค่าด้านศิลปวัฒนธรรมด้วยนวัตกรรม 
4. Innovative Governmence and Management : นวัตกรรมบริหารจัดการ</t>
  </si>
  <si>
    <t>11. ได้รับรองตามมาตรฐาน Rmutt-PSF ไม่นับซ้ำ  (5 คะแนน) ระบุ ...............................................................................................................................................................................................................................................................…………………………………………….</t>
  </si>
  <si>
    <t xml:space="preserve">6. นำผลงานวิจัย/นวัตกรรม ไปประกวดระดับชาติ (3 คะแนน)   หรือนานาชาติ  (5 คะแนน) </t>
  </si>
  <si>
    <t xml:space="preserve">   4.1.1  การเป็นอาจารย์ที่ปรึกษากลุ่มนศ.โดยมีตารางและระบบบันทึก (2 คะแนน)
</t>
  </si>
  <si>
    <t xml:space="preserve">   4.1.2  เป็นอาจารย์ที่ปรึกษาการแข่งขันต่างๆ (2 คะแนน)
</t>
  </si>
  <si>
    <t xml:space="preserve">   4.1.3  จัดติวหรือสอนเสริมนอกเหนือกว่าเวลาสอนปกติให้กับนศ.ที่มีผลการเรียนต่ำ (แนบหลักฐาน) (1 คะแนน)
</t>
  </si>
  <si>
    <t xml:space="preserve">   4.1.4  ที่ปรึกษาชมรม หรือกิจกรรมพัฒนานักศึกษาที่มีการเขียนโครงการ (แนบหลักฐาน) (1 คะแนน)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</si>
  <si>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</t>
    </r>
  </si>
  <si>
    <t xml:space="preserve">    4.2.1 โครงการ/กิจกรรม การส่งเสริมทักษะการเข้าสู่มาตรฐานสมถรรถนะทางวิชาชีพ (ระบุโครงการ/แนบหลักฐาน)………………………………………………………………………………………………………………
</t>
  </si>
  <si>
    <t xml:space="preserve">           หัวหน้าโครงการ (3 คะแนน)
           ผู้เข้าร่วมปฏิบัติการ/ดำเนินโครงการ (2 คะแนน)
</t>
  </si>
  <si>
    <t xml:space="preserve">           ผู้เข้าร่วมปฏิบัติการ/ดำเนินโครงการ (2 คะแนน)</t>
  </si>
  <si>
    <t xml:space="preserve">           หัวหน้าโครงการ (3 คะแนน)
 ผู้เข้าร่วมปฏิบัติการ/ดำเนินโครงการ (2 คะแนน)
</t>
  </si>
  <si>
    <t xml:space="preserve">    4.2.2  โครงการ/กิจกรรม ความเป็นผู้ประกอบการให้กับนักศึกษาวิชาชีพ (ระบุโครงการ/แนบหลักฐาน)…………………………………………………………………………………………………………………………………………</t>
  </si>
  <si>
    <t xml:space="preserve">    4.2.3   โครงการ/กิจกรรมส่งเสริมทักษะในการใช้ชีวิตและการทำงานในศตวรรษที่ 21 สำหรับนักศึกษา วิชาชีพ (ระบุโครงการ/แนบหลักฐาน)………………………………………………………………………</t>
  </si>
  <si>
    <t xml:space="preserve">    4.2.4  โครงการ/กิจกรรมส่งเสริม/พัฒนาทักษะปฏิบัติของนักศึกษากับหน่วยงานที่มี MOU/MOA หรือหน่วยงานอื่น ในระดับชาติหรือนานาชาติ วิชาชีพ (ระบุโครงการ/แนบหลักฐาน)………………………………………</t>
  </si>
  <si>
    <t xml:space="preserve">           หัวหน้าโครงการ  (3 คะแนน สะสม)  ระบุ.................................................................................................................................................................
 ผู้เข้าร่วมปฏิบัติการ/ดำเนินโครงการ (2 คะแนน)
</t>
  </si>
  <si>
    <t xml:space="preserve">    4.2.5 โครงการ/กิจกรรม ทักษะความเป็นผู้ประกอบการให้กับนักศึกษา </t>
  </si>
  <si>
    <t xml:space="preserve">           หัวหน้าโครงการ (3 คะแนน)</t>
  </si>
  <si>
    <t xml:space="preserve">    1. กลุ่มกิจกรรมนักศึกษาใหม่ เช่น กิจกรรมปฐมนิเทศใน/นอกสถานที่ของนักศึกษาใหม่คณะเทคโนโลยีการเกษตร กิจกรรมค้นหาฑูตกิจกรรมคณะฯ และงานเลี้ยงต้อนรับนักศึกษาใหม่ (freshy night) เป็นต้น (1 คะแนน) กิจกรรมที่เข้าร่วม (โปรดระบุ)……………………………………………………………………………………………………………………………………………………….</t>
  </si>
  <si>
    <t xml:space="preserve">    4. กลุ่มกิจกรรมส่งเสริมทักษะการเป็นผู้ประกอบการให้นักศึกษา เช่น กิจกรรมอบรมความรู้เรื่องการเป็นผู้ประกอบการ อาจารย์ที่ปรึกษาการจัดประกวดโครงงานของนักศึกษา เช่น การแข่งขันสิ่งประดิษฐ์ นวัตกรรม เทคโนโลยี กิจกรรม pitching เป็นต้น (1 คะแนน) กิจกรรมที่เข้าร่วม (โปรดระบุ)…………………………. ……………………….……………………….……………………….</t>
  </si>
  <si>
    <t xml:space="preserve">    6. กลุ่มกิจกรรมแนะแนวการศึกษาและอาชีพคณะเทคโนโลยีการเกษตร เช่น กิจกรรมแนะแนวการศึกษาตามสถาบันการศึกษาต่างๆ ตามปฏิทินกิจกรรมของคณะฯ กิจกรรมการออกบูธแนะแนว การศึกษาภายในคณะ และ งานเปิดบ้านราชมงคล (RT) เป็นต้น (1 คะแนน) กิจกรรมที่เข้าร่วม (โปรดระบุ)…………………………………………………………………………… </t>
  </si>
  <si>
    <t xml:space="preserve">    7. กลุ่มกิจกรรมส่งเสริม สืบสาน อนุรักษ์ สร้างสรรค์ ศิลปวัฒนธรรม ของคณะเทคโนโลยีการเกษตร เช่น กิจกรรมการแต่งกายผ้าไทย กรรม/โครงการสืบสานวัฒนธรรมของคณะฯ กิจกรรมบวงสรวง สิ่งศักดิ์สิทธิ์ประจำคณะฯ กิจกรรมสืบสานวันสงกรานต์ไทย กิจกรรมไหว้ครู เป็นต้น (1 คะแนน) กิจกรรมที่เข้าร่วม (โปรดระบุ)………………………….…………………………….</t>
  </si>
  <si>
    <t xml:space="preserve">    8. กลุ่มกิจกรรมอื่น ๆ นอกเหนือจากกิจกรรมในกลุ่มกิจกรรมหลักที่เข้าร่วม (1 คะแนน) กิจกรรมที่เข้าร่วม (โปรดระบุ)…………………………………………………………………………………………………………………………………………………………………….</t>
  </si>
  <si>
    <t xml:space="preserve">    3. กลุ่มกิจกรรมส่งเสริมภาษาและความเป็นนานาชาติ ส่งเสริมเทคโนโลยีสารสนเทศและการสื่อสาร สมรรถนะนักศึกษา (เป็นผู้ประสานงานนำนักศึกษาเข้าร่วมโครงการ) เช่น กิจกรรมการอบรมและจัดสอบมาตรฐานภาษาต่างประเทศ กิจกรรมการจัดอบรมและการสอบสมรรถนะ IC3 กิจกรรมการสอบสมรรถนะอื่นๆ ที่เกี่ยวข้องกับวิชาชีพที่ได้รับการรับรองจากหน่วยงานภายนอก เป็นต้น    (1 คะแนน) กิจกรรมที่เข้าร่วม (โปรดระบุ)……………………………………………………………………………….</t>
  </si>
  <si>
    <t xml:space="preserve">    2. กลุ่มกิจกรรมสำหรับนักศึกษาชั้นปีสุดท้าย เช่น กิจกรรมปัจฉิมนิเทศ กิจกรรมงานเลี้ยงอำลาสถาบัน กิจกรรมส่งเสริมการการเตรียมความพร้อมการสมัครงาน กิจกรรมตลาดนัดแรงงาน เป็นต้น (1 คะแนน) กิจกรรมที่เข้าร่วม (โปรดระบุ)………… ……………………………………………………………………..</t>
  </si>
  <si>
    <t>1.ภารกิจพิเศษ เช่น สมาร์ทฟาร์ม /วข.ปราจีนบุรี/ สัตว์ทดลอง / งานเขียนแบบ / รับผิดชอบงานฟาร์ม /แนะแนว  ฯลฯ (2 คะแนน) ระบุ...............................................................................</t>
  </si>
  <si>
    <t>2.คณะทำงานหรือมีส่วนร่วม งานความเสี่ยง / KM / งานประกันคุณภาพ ระดับหลักสูตร /คณะ    (2 คะแนน) ระบุ.............................................................................................................</t>
  </si>
  <si>
    <t xml:space="preserve">4.เข้าร่วมฝึกทักษะ หรือพัฒนาสมรรถนะ (มีรายงานการนำไปใช้ประโยชน์)  (2 คะแนน) ระบุ............................................................................................................................................ </t>
  </si>
  <si>
    <t>7. มีนวัตกรรมหรือการพัฒนากระบวนการทำงาน /การทำ LEAN Management /การทำ Kaizen (มีรายงาน)  (5 คะแนน)  ระบุ................................................................................…………</t>
  </si>
  <si>
    <t>9. ได้รับการพัฒนาผ่านมาตรฐาน Certified จากหน่วยงานภายนอก (มีรายงาน) (3 คะแนน) ระบุ...............................................................................................…………………………………………….</t>
  </si>
  <si>
    <t>10. เข้าฝังตัว /แลกเปลี่ยนฝึกประสบการณ์วิชาชีพในสถานประกอบการหรือหน่วยงานภายนอก (ไม่ต่ำกว่า 1 เดือน) ในประเทศ 3 คะแนน  .....…....................................................……….</t>
  </si>
  <si>
    <t>6 หัวหน้าโครงการนำนักศึกษาไปแลกเปลี่ยน/ฝึกประสบการณ์ในหน่วยงานที่มี MOU/MOA   ในต่างประเทศ (อยู่กับนักศึกษาจนจบโครงการ) (10 คะแนน)  ระบุ............................…………......</t>
  </si>
  <si>
    <t xml:space="preserve">    5. กลุ่มกิจกรรมกีฬานักศึกษาและกิจกรรมสร้างเสริมความสัมพันธ์ เช่น กิจกรรมกีฬาพระพิรุณเกมส์ เป็นต้น (1 คะแนน) กิจกรรมที่เข้าร่วม                                                                   (โปรดระบุ)…………....................................................................................................................................................................................................................</t>
  </si>
  <si>
    <t xml:space="preserve">4. อนุสิทธิบัตร (3 คะแนน)  จำนวน…..............ฉบับ   /   สิทธิบัตร   (5 คะแนน)  จำนวน…..............ฉบับ  </t>
  </si>
  <si>
    <t xml:space="preserve">          ผู้ร่วมโครงการ    (โครงการละ 1 คะแนน)</t>
  </si>
  <si>
    <t xml:space="preserve">            หัวหน้าโครงการ   (โครงการละ 5 คะแนน)</t>
  </si>
  <si>
    <t>ระบุ 2…………………………………………………………………………………………………………………………………………………………….......</t>
  </si>
  <si>
    <t>ระบุ 3………………………………………………………………………………………………………………………………………………………….........</t>
  </si>
  <si>
    <t>ระบุ 4…………………………………………………………………………………………………………………………………………………………........</t>
  </si>
  <si>
    <t>ระบุ 5………………………………………………………………………………………………………………………………………………………….......</t>
  </si>
  <si>
    <r>
      <t xml:space="preserve"> </t>
    </r>
    <r>
      <rPr>
        <b/>
        <u/>
        <sz val="20"/>
        <color theme="1"/>
        <rFont val="TH Sarabun New"/>
        <family val="2"/>
      </rPr>
      <t xml:space="preserve"> หมายเหตุ</t>
    </r>
    <r>
      <rPr>
        <b/>
        <sz val="20"/>
        <color theme="1"/>
        <rFont val="TH Sarabun New"/>
        <family val="2"/>
      </rPr>
      <t xml:space="preserve">  5.2 คะแนนรวมสะสมได้ไม่เกิน 5 คะแนน   (ระบุข้อมูลให้ชัดเจน)</t>
    </r>
  </si>
  <si>
    <t xml:space="preserve">                    รอบการประเมินที่ (   )     1   เมษายน  2569  ถึง  30   กันยายน   2569</t>
  </si>
  <si>
    <t xml:space="preserve">      ชื่อผู้รับการประเมิน …………...........................................…………………………………………………………………………………………………………………………………..ตำแหน่ง......................................................................................................</t>
  </si>
  <si>
    <t xml:space="preserve"> รอบการประเมิน                          (  ) รอบที่ ๑                                        (   ) รอบที่ ๒</t>
  </si>
  <si>
    <t>สมรรถนะ</t>
  </si>
  <si>
    <t>ระดับสมรรถนะและพฤติกรรมบ่งชี้</t>
  </si>
  <si>
    <t>*ระดับสมรรถนะที่ประเมินตนเอง</t>
  </si>
  <si>
    <t>*สรุป GAP/ปัญหาที่สำคัญวิเคราะห์จากคะแนนที่ได้น้อย/ไม่ผ่านเมื่อเทียบกับเป้าหมาย</t>
  </si>
  <si>
    <t>*แผน IDP</t>
  </si>
  <si>
    <t>ระดับสมรรถนะที่คาดหวัง (จากมหาวิทยาลัย)</t>
  </si>
  <si>
    <t>ระดับสมรรถนะที่ประเมินโดย ผู้บังคับบัญชา</t>
  </si>
  <si>
    <t>ระดับที่ ๔ ชำนาญ (Proficiency) แสดงสมรรถนะระดับที่ ๓ และมีทักษะและการสื่อสารในการทำงานรูปแบบใหม่ สามารถใช้เครื่องมือต่าง ๆ รวมถึงการใช้ AI เพื่อที่จะสามารถทำงานร่วมกันได้ในสถานที่ต่าง ๆ ได้อย่างรวดเร็ว และมีประสิทธิภาพมากยิ่งขึ้น</t>
  </si>
  <si>
    <t>ระดับที่ ๔ ชำนาญ (Proficiency) แสดงสมรรถนะระดับที่ ๓ และมีการนำความรู้จากการศึกษาค้นคว้ามาปรับปรุง การทำงานทั้งเชิงลึกและเชิงกว้างอย่างต่อเนื่อง สามารถถ่ายทอดความรู้และทักษะให้กับผู้อื่นทั้งในและนอกหน่วยงาน</t>
  </si>
  <si>
    <t>ระดับที่ ๒ ประยุกต์ใช้ (Apply) แสดงสมรรถนะระดับที่ ๑ เข้าใจบทบาทหน้าที่ขั้นตอนการทำงานของตนเองและสมาชิกในกลุ่ม</t>
  </si>
  <si>
    <t>ระดับที่ ๔ ชำนาญ (Proficiency) แสดงสมรรถนะระดับที่ ๓ พัฒนาศักยภาพสมาชิกในกลุ่มเพื่อพัฒนา ทีมงาน ปลูกฝังวัฒนธรรมการทำงานเป็นทีมและสร้างความสามัคคีในองค์กร อย่างต่อเนื่อง</t>
  </si>
  <si>
    <t>หลักเกณฑ์การประเมิน</t>
  </si>
  <si>
    <t>(๓) การประเมิน</t>
  </si>
  <si>
    <t>X</t>
  </si>
  <si>
    <t>จำนวนสมรรถนะที่มีระดับสมรรถนะที่แสดงออกสูงกว่าหรือเท่ากับระดับสมรรถนะที่คาดหวัง X ๓ คะแนน</t>
  </si>
  <si>
    <t>จำนวนสมรรถนะที่มีระดับสมรรถนะที่แสดงออกต่ำกว่า ๑ ระดับ X ๒ คะแนน</t>
  </si>
  <si>
    <t>จำนวนสมรรถนะที่มีระดับสมรรถนะที่แสดงออกต่ำกว่า ๒ ระดับ X ๑ คะแนน</t>
  </si>
  <si>
    <t>จำนวนสมรรถนะที่มีระดับสมรรถนะที่แสดงออกต่ำกว่า ๓ ระดับ X ๐ คะแนน</t>
  </si>
  <si>
    <t>(๔) ผลรวมคะแนน</t>
  </si>
  <si>
    <t>*สรุปผลคะแนนรวม = สรุปคะแนนรวมจากข้อ (๕) X ๓๐ = ……………………………………………………….. คะแนน</t>
  </si>
  <si>
    <t>(๖)  ผู้ประเมินและผู้รับการประเมินได้ตกลงร่วมกันและเห็นพ้องกันแล้วจึงลงลายมือชื่อรวมกัน</t>
  </si>
  <si>
    <t xml:space="preserve"> 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</si>
  <si>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วันที่.............เดือน................................พ.ศ..........................                                      วันที่................เดือน...........................พ.ศ........................</t>
  </si>
  <si>
    <t>(๗)  ความเห็นเพิ่มเติมของผู้ประเมิน  (ระบุข้อมูลเมื่อสิ้นรอบการประเมิน)</t>
  </si>
  <si>
    <t>๑)  จุดเด่น  และ/หรือ สิ่งที่ควรปรับปรุงแก้ไข............................................................................................................................................................................................................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</si>
  <si>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</si>
  <si>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๒)  ข้อเสนอแนะเกี่ยวกับวิธีส่งเสริมและพัฒนาเพื่อจัดทำแผนพัฒนารายบุคคล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</si>
  <si>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</si>
  <si>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(๘)  ผู้ประเมินและผู้รับการประเมินได้เห็นชอบผลการประเมินแล้ว (ระบุข้อมูลใน (๒) (๓) (๔) (๕) (๗) จึงลงลายมือชื่อไว้เป็นหลักฐาน (ลงนามเมื่อสิ้นรอบการประเมิน)</t>
  </si>
  <si>
    <t>ลงลายชื่อ.................................................................(ผู้ประเมิน)                                 ลายมือชื่อ....................................................................(ผู้รับการประเมิน)</t>
  </si>
  <si>
    <t>วันที่..............เดือน.................................พ.ศ.......................                                           วันที่...............เดือน.......................................พ.ศ......................</t>
  </si>
  <si>
    <t>*ความสำคัญของปัญหาระบุ     (สูง/กลาง/ต่ำ)</t>
  </si>
  <si>
    <t>รองคณบดี</t>
  </si>
  <si>
    <t>ระดับที่ ๒ ประยุกต์ใช้(Apply) แสดงสมรรถนะระดับที่ ๑ และนำขั้นตอนการทำงานใหม่ๆ มาประยุกต์ใช้ปฏิบัติด้วยแนวความคิดที่สร้างสรรค์เชิงบวก สนับสนุนแนวคิดใหม่ ๆ และนำแนวคิดนั้นมาประยุกต์เพื่อพัฒนางานของตนเองที่รับผิดชอบอยู่ ได้อย่างเหมาะสมและแสวงหาโอกาสที่จะเรียนรู้และพัฒนาตนเองให้มีความคิดริเริ่มในการทำงาน</t>
  </si>
  <si>
    <t>ระดับที่ ๓ ความสามารถ(Competence) แสดงสมรรถนะระดับที่ ๒ และส่งเสริม/สนับสนุน ให้เกิดการพัฒนาสิ่งใหม่ภายในทีมงานอยู่เสมอ เช่น เปิดใจรับฟังวิธีการทำงาน ใหม่ ๆ จากทีมงาน หรือเสนอแนวคิดการทำงานเพื่อลดปัญหา/  ลดต้นทุน/เพิ่มผลผลิตต่อทีมงาน  เป็นต้น แนะนำและผลักดันให้มีการนำองค์ความรู้ขององค์กรมาใช้และต่อยอดให้เกิดนวัตกรรม หรือ นำความคิดใหม่ ๆ มาใช้   ในการทำงาน และสามารถคิดริเริ่มขั้นตอนหรือวิธีการทำงานใหม่ ๆ ให้กับหน่วยงานได้ เช่น คิดสิ่งที่แตกต่างจากเดิม และสามารถนำมาปฏิบัติได้ แก้ไขปัญหาหรือพัฒนาสิ่งที่มีอยู่เดิมได้อย่างสร้างสรรค์</t>
  </si>
  <si>
    <t>ระดับที่ ๔ ชำนาญ (Proficiency) แสดงสมรรถนะระดับที่ ๓ และให้คำแนะนำในการคิดริเริ่มโครงการหรือกิจกรรมใหม่ ๆ ที่มีผลเกี่ยวเนื่องกับหน่วยงาน วิเคราะห์เปรียบเทียบการดำเนินงานของหน่วยงานตนเองกับหน่วยงานภายนอก เพื่อคิดค้นทางเลือกที่ดีกว่าในการปรับปรุงงานที่ตนรับผิดชอบ และประเมินความเหมาะสมของรูปแบบการดำเนินการภายในหน่วยงานเพื่อให้เกิดการปรับเปลี่ยน การทำงานที่ดีขึ้นเพื่อสร้างมูลค่าเพิ่มให้กับผลผลิต</t>
  </si>
  <si>
    <t xml:space="preserve">ระดับที่ ๑ พื้นฐาน(Basic) แสดงออกถึงการยอมรับและนำวิธีการทำงานใหม่ๆ เปิดรับโอกาสในการค้นพบวิธีการในการพัฒนาการทำงานของตนเอง และใฝ่รู้ กระตือรือร้น และใส่ใจให้ความร่วมมือในการปฏิบัติตามแนวคิดใหม่ ๆ
</t>
  </si>
  <si>
    <t xml:space="preserve">๒. ความรู้ทางดิจิทัลหรือความฉลาดทางดิจิทัล (Digital  Literacy or Digital Intelligence Quotient)
นิยาม (Definition)
ความรู้และความสามารถในการเข้าถึง จัดการ เข้าใจ รวบรวม ประเมิน และสร้างสารสนเทศให้ปลอดภัยและเหมาะสม ตลอดจนถึงสามารถใช้เทคโนโลยีดิจิทัลเพื่อประกอบการทำงานได้อย่างมีประสิทธิภาพ
</t>
  </si>
  <si>
    <t>ระดับที่ ๓ ความสามารถ   (Competence) แสดงสมรรถนะระดับที่ ๒ และมีทักษะการใช้เทคโนโลยีที่ถูกต้อง สามารถนำเสนอ (Presentation Tools) ได้เป็นอย่างดี และมีการคิดเชิงวิพากษ์ (Critical Thinking)   ในการให้ความเห็น ให้ข้อเสนอแนะหรืออภิปราย</t>
  </si>
  <si>
    <t xml:space="preserve">ระดับที่ ๑ พื้นฐาน(Basic) มีความรู้และความสามารถในการใช้เครื่องมือและเทคโนโลยีต่าง ๆ ประกอบการทำงานได้
</t>
  </si>
  <si>
    <t>ระดับที่ ๒ ประยุกต์ใช้(Apply) แสดงสมรรถนะระดับที่ ๑ และ มีความสามารถในการค้นหาข้อมูลออนไลน์ สามารถนำมาวิเคราะห์และตัดสินใจได้อย่างมีคุณภาพ รวมถึงมีทักษะในการอ้างอิงข้อมูล เข้าใจถึงลิขสิทธิ์ข้อมูลและการนำไปใช้</t>
  </si>
  <si>
    <t>ระดับที่ ๓ ความสามารถ (Competence) แสดงสมรรถนะระดับที่ ๒ และมีการพัฒนานำข้อมูลจากการศึกษาเรียนรู้ อบรมเพื่อนำมาใช้ในการทำงาน ให้มีประสิทธิภาพมากขึ้น</t>
  </si>
  <si>
    <t>ระดับที่ ๒ แสดงสมรรถนะระดับที่ ๑ และ  มีการศึกษา ค้นคว้า และรับข้อมูลที่เป็นประโยชน์มาประยุกต์ใช้ในการปฏิบัติงานอย่างต่อเนื่อง</t>
  </si>
  <si>
    <t>๔. การทำงานเป็นทีม (Teamwork)
                                            นิยาม (Definition)
ทำงานเป็นทีม เปิดใจกว้าง รับฟังความคิดเห็น เรียนรู้และแก้ไขปัญหาร่วมกันอย่างมีประสิทธิภาพ เพื่อบรรลุเป้าหมายเดียวกัน</t>
  </si>
  <si>
    <t>ระดับที่ ๓ ความสามารถ (Competence) แสดงสมรรถนะระดับที่ ๒ มีการกระตุ้นให้เกิดการช่วยเหลือ และสนับสนุนการทำงานเพื่อไปสู่เป้าหมายเดียวกัน</t>
  </si>
  <si>
    <t xml:space="preserve">ระดับที่ ๑ พื้นฐาน (Basic) สามารถปฏิบัติงานร่วมกับทีมได้ตามบทบาทที่ได้รับ เปิดใจรับฟังความคิดเห็น ปฏิบัติตามกฎ ระเบียบ และแนวทางของทีมได้อย่าง มีความสัมพันธ์ที่ดีในระดับพื้นฐานกับสมาชิกในทีม
</t>
  </si>
  <si>
    <t xml:space="preserve">๕. ความรู้ (Knowledge) 
นิยาม (Definition)
ความรู้ในศาสตร์สาขาวิชาของตนและความรู้ในศาสตร์การสอนและการเรียนรู้                             
</t>
  </si>
  <si>
    <t>ระดับที่ ๕  หรือ แสดงมรรถนะระดับที่ ๔ และเป็นผู้เชี่ยวชาญที่ได้รับการยอมรับในระดับชาติและระดับนานาชาติ สามารถสร้างองค์ความรู้ใหม่ที่มีผลกระทบสำคัญต่อภาคการศึกษาหรือภาคอุตสาหกรรม</t>
  </si>
  <si>
    <t xml:space="preserve">ระดับที่ ๔ หรือ PSF (Descriptor ๔)     ระแสดงสมรรถนะระดับที่ ๓ และสร้างองค์ความรู้ใหม่ของศาสตร์ที่สอน คาดการณ์หรือประเมินทิศทางความก้าวหน้าของศาสตร์ที่สอน สร้างความรู หรือ นวัตกรรมในศาสตร์การสอน และการจัดการการเรียนรู หรือถ่ายทอดหรือใหคำปรึกษา หรือชี้แนะวิธีการจัดการเรียนรูและการวัดและประเมินผลในระดับชาติหรือนานาชาติ </t>
  </si>
  <si>
    <t xml:space="preserve">ระดับที่ ๑ หรือ PSF (Descriptor ๑) หรืออธิบายแนวคิด และหลักการ สำคัญของวิชาที่สอน พรอมทั้งการประยุกตใช  จัดลำดับและเชื่อมโยง หัวขอที่สอนได้อย่างเป็นระบบ อธิบายจิตวิทยาการเรียนรู และ ปัจจัยที่สงผลตอ การเรียนรู และระบุวิธีจัดการเรียนรูและวิธี วัดและประเมินผล  ที่เหมาะสมกับผลการเรียนรูและกลุมผู้เรียน
</t>
  </si>
  <si>
    <t>ระดับที่ ๒ หรือ PSF (Descriptor ๒) แสดงสมรรถนะระดับที่ ๑ และติดตามองค์ความรู้ที่ทันสมัย นำความรู้มาปรับปรุงกระบวนการจัดการเรียนการสอนและวัดและประเมินผลแก่อาจารย์ในสาขาวิชา หรือหน่วยงาน</t>
  </si>
  <si>
    <t xml:space="preserve">ระดับที่ ๓ หรือ PSF (Descriptor ๓) แสดงสมรรถนะระดับที่ ๒ และประเมินแนวคิด หลักการสำคัญในศาสตร์ของตน เพื่อเป็นแนวทางในการสร้างองค์ความรู้ใหม่  เชื่อมโยงความรู้ในศาสตร์ของตนกับศาสตร์อื่นที่เกี่ยวข้อง  ให้คำปรึกษา ชี้แนะ ความรู้ในศาสตร์ของตนแก่อาจารย์ในองค์กร ประเมินวิธีจัดการเรียนรู และการวัดและประเมินผล บูรณาการการจัดการเรียนการสอนระหว่างวิชาหรือศาสตร์อื่นที่เกี่ยวของ และถ่ายทอด หรือ ใหคำปรึกษา หรือ ชี้แนะวิธีการจัดการเรียนรูและการวัดและประเมินผลแกอาจารยในองคกร  </t>
  </si>
  <si>
    <t xml:space="preserve">๖. สมรรถนะ (Competencies) 
นิยาม (Definition)
ออกแบบและวางแผนการจัดกิจกรรมการเรียนรู้ของผู้เรียนอย่างมีประสิทธิภาพ ดำเนินกิจกรรมการเรียนรู้ได้อย่างมีประสิทธิผลเสริมสร้างบรรยากาศการเรียนรู้       และสนับสนุนการเรียน    ของผู้เรียน และวัดและประเมินผลการเรียนรู้ของเรียน พร้อมทั้งสามารถให้ข้อมูลป้อนกลับ
</t>
  </si>
  <si>
    <t>ระดับที่ ๓ หรือ PSF (Descriptor ๓) แสดงสมรรถนะระดับที่ ๒ และมีส่วนร่วมในการพัฒนาการออกแบบการเรียนรู้ร่วมกับอาจารย์ในต่างสาขาวิชา หรือเป็นวิทยากรในด้านการออกแบบกิจกรรมและเทคโนโลยีการเรียนรู้ในต่างสาขาวิชา หรือสถาบันอื่นนำรูปแบบการเรียนรู้ที่ได้พัฒนาขึ้นไปใช้  และทำงานวิจัยในชั้นเรียน และนำผลมาพัฒนาการจัดกิจกรรมการเรียนรู้และจัดการเรียนรู้ด้วยสถานการณ์จริง หรือ สถานการณ์จำลอง หรือ ในพื้นที่จริง  ริเริ่มการเปลี่ยนแปลงการจัดบรรยากาศการเรียนรู้ในระดับหลักสูตรและวัด  และประเมินผลโดยใช้วิธีการใหม่ ๆ เพื่อพัฒนาประสิทธิภาพและประสิทธิผล  ของการเรียนรู้และประเมินวิธีการวัดและประเมินผลเพื่อนำมาพัฒนาการเรียนรู้  ของผู้เรียน และเป็นผู้นำในการออกแบบ การวัดและประเมินผลในระดับหลักสูตร</t>
  </si>
  <si>
    <t>ระดับที่ ๒ หรือ PSF (Descriptor ๒) แสดงสมรรถนะระดับที่ ๑ และประเมินการออกแบบ การจัดการเรียนรู้ และพัฒนา  การจัดการเรียนรู้ มีส่วนร่วมในการพัฒนาการออกแบบการเรียนรู้ร่วมกับเพื่อนอาจารย์ในสาขาวิชาหรือหน่วยงาน กำกับดูแลและติดตาม พัฒนาการการเรียนรู้ของผู้เรียน  อย่างเป็นระบบ ใช้นวัตกรรมหรือความคิดสร้างสรรค์ในการจัดการเรียนรู้อย่างมีประสิทธิผล  แนะนำและแลกเปลี่ยน เรียนรู้วิธีการจัดกิจกรรมการเรียนรู้แก่เพื่อนอาจารย์ในสาขาวิชาหรือหน่วยงาน จัดบรรยากาศการเรียนรู้ที่ส่งเสริมการเรียนรู้ร่วมกันระหว่างผู้เรียนกับผู้เรียน วินิจฉัยปัญหาของผู้เรียนและช่วยเหลือได้อย่างเหมาะสมและทันเวลา และเลือกวิธีและเครื่องมือในการวัดและประเมินผลที่สอดคล้องกับผล  การเรียนรู้ และกำหนดเกณฑ์การประเมินที่ชัดเจน</t>
  </si>
  <si>
    <t>ระดับที่ ๑ หรือ PSF (Descriptor ๑) ออกแบบกิจกรรม และการใช้เทคโนโลยีการเรียนรู้ที่สอดคล้องกับผลการเรียนรู้ ประสานงานกับผู้สอนร่วมในรายวิชา (ถ้ามี)ในการออกแบบการเรียนรู้อย่างมีประสิทธิภาพ จัดการเรียนรู้ที่เน้นผู้เรียนเป็นศูนย์กลาง จัดการเรียนรู้ที่หลากหลาย เหมาะสมกับเนื้อหา ผลการเรียนรู้ และระดับของผู้เรียน ใช้ทรัพยากรและสื่อการเรียนรู้ที่หลากหลาย เพื่อสนับสนุนการเรียนรู้ พิจารณานำผลการประเมินมาปรับปรุง   การจัดการเรียนรู้ ประสานงานการจัดการเรียนรู้กับผู้สอนร่วม (ถ้ามี) อย่างมีประสิทธิภาพ จัดบรรยากาศการเรียนรู้โดยการมีส่วนร่วมจากผู้เรียน ให้คำปรึกษาแก่ผู้เรียนในการพัฒนาการเรียนรู้ ประเมินความก้าวหน้า (Formative) และประเมินผลสรุป (Summative) โดยเน้นผลสัมฤทธิ์การเรียนรู้ และสามารถให้ข้อมูลป้อนกลับแก่ผู้เรียนอย่างสร้างสรรค์</t>
  </si>
  <si>
    <t>ระดับที่ ๕ แสดงมรรถนะระดับที่ ๔ และมีผลงานทางวิชาการที่เป็นที่ยอมรับเป็นนักวิชาการที่เป็นที่ยอมรับเป็นนักวิชาการที่สามารถสร้างองค์ความรู้ใหม่ และพัฒนาศาสตร์ในสาขาตนเองและมีส่วนร่วม</t>
  </si>
  <si>
    <t>ระดับที่ ๔ หรือ PSF (Descriptor ๔) แสดงสมรรถนะระดับที่ ๓ และเป็นผู้นำการออกแบบการเรียนรู้ในต่างศาสตร์   เป็นวิทยากรในด้านการออกแบบกิจกรรมและเทคโนโลยีการเรียนรู้ในต่างศาสตร์ และเป็นผู้นำหรือผู้สร้างนวัตกรรมการจัดกิจกรรมการเรียนรู้ในระดับชาติหรือนานาชาติ ผลักดันให้เกิดนโยบายหรือกลยุทธ์ระดับองค์กรที่ส่งเสริมและสนับสนุนให้เกิดการจัดกิจกรรมการเรียนรู้ที่มีคุณภาพ และเป็นผู้นำในการกําหหนดนโยบาย การจัดบรรยากาศการเรียนรู ในระดับองคกร หรือเป็นที่ปรึกษาในการกำหนดนโยบายเพื่อการพัฒนา บรรยากาศการเรียนรู ในระดับชาติหรือนานาชาติ และเป็นผู้นําในการกำหนดนโยบาย การวัดและประเมินผล การเรียนรูในระดับองคกร หรือเป็นที่ปรึกษาในการกำหนด นโยบายการวัดและประเมินผล การเรียนรูในระดับชาติหรือนานาชาติ</t>
  </si>
  <si>
    <t xml:space="preserve">๗. ค่านิยม (Values)
นิยาม (Definition)
อาจารย์ได้รับมาตรฐานการเรียนการสอนมื้ออาชีพ RMUTT-PSF อย่างต่อเนื่องและธำรงไว้
</t>
  </si>
  <si>
    <t>ระดับที่ ๕ แสดงมรรถนะระดับที่ ๔ และมีบทบาทสำคัญในเวทีระดับชาติและนานาชาติด้านคุณธรรมทางวิชาการมีส่วนร่วมในการกำหนดนโยบายเกี่ยวกับจรรยาบรรณวิชาชีพ ในระดับมหาวิทยาลัยหรือประเทศเป็นผู้นำในการพัฒนาหลักการและแนวปฏิบัติด้านความซื่อสัตย์ทางวิชาการ ส่งเสริมการศึกษาด้านจริยธรรมและค่านิยมในวงการวิชาการ เป็นที่ปรึกษาให้กับองค์กรระดับชาติและนานาชาติด้านค่านิยมทางวิชาชีพ</t>
  </si>
  <si>
    <t xml:space="preserve">ระดับที่ ๔ หรือ PSF (Descriptor ๔) แสดงสมรรถนะระดับที่ ๓ และมีส่วนร่วมและอุทิศตนให้กับการพัฒนาวิชาชีพอาจารย์ ในระดับชาติหรือนานาชาติหรือเป็นผู้ชี้นําเชิงนโยบายที่เกี่ยวข้องกับการพัฒนาวิชาชีพ อาจารย์ในระดับชาติหรือ นานาชาติ และมีส่วนร่วมอุทิศตนและเป็นแบบอย่างให้กับ  การพัฒนาจรรยาบรรณแห่งวิชาชีพในระดับชาติหรือนานาชาติ </t>
  </si>
  <si>
    <t xml:space="preserve">ระดับที่ ๒ หรือ PSF (Descriptor ๒) แสดงสมรรถนะระดับที่ ๑ และมีสวนร่วมในการพัฒนาวิชาชีพอาจารยในสาขาวิชา หรือหน่วยงาน รับฟังความมคิดเห็นจาก    ผู้ร่วมวิชาชีพเพื่อนํามาพัฒนาตนเองและ สวนร่วม ในการสงเสริมให้เกิดความเขาใจและใหเกิดการปฏิบัติตามจรรยาบรรณ   แห่งวิชาชีพอาจารยในสาขาวิชาหรือหน่วยงาน </t>
  </si>
  <si>
    <t xml:space="preserve">ระดับที่ ๑ หรือ PSF (Descriptor ๑) มีการพัฒนาตนเองอย่างต่อเนื่อง และปฏิบัติตามจรรยาบรรณ แห่งวิชาชีพอาจารยขององคกร </t>
  </si>
  <si>
    <t xml:space="preserve">ระดับที่ ๓ หรือ PSF (Descriptor ๓) แสดงสมรรถนะระดับที่ ๒ และเป็นพี่เลี้ยงและผู้ในการพัฒนาวิชาชีพอาจารย  ในองคกร และเป็นพี่เลี้ยงและผู้ชี้นําเชิงนโยบายด้านจรรยาบรรณแห่งวิชาชีพอาจารย์ ในองคกร </t>
  </si>
  <si>
    <t>ระดับที่ ๑ พื้นฐาน(Basic) มีความเข้าใจถึงประโยชน์ของการใฝ่รู้และพัฒนาตนเองอย่างสม่ำเสมอ</t>
  </si>
  <si>
    <t xml:space="preserve">๓. การใฝ่รู้และพัฒนาตนเอง  (Lifelong Learning and Self Development)
นิยาม (Definition)
สนใจ ใฝ่รู้และตระหนักถึงความสำคัญของการเพิ่มศักยภาพการปฏิบัติงานจากการมีความรู้มีความตั้งใจและมุ่งมั่นในการเป็นบุคคลแห่งการเรียนรู้  มีการนำความรู้มาประยุกต์ปรับใช้ในงานที่รับผิดชอบเพื่อพัฒนาตนเองและองค์กรให้มีประสิทธิภาพอย่างต่อเนื่อง
</t>
  </si>
  <si>
    <t xml:space="preserve">   แบบข้อตกลงการประเมินขีดความสามารถ/สมรรถนะของสายวิชาการ มหาวิทยาลัยเทคโนโลยีราชมงคลธัญบุรี</t>
  </si>
  <si>
    <t xml:space="preserve">   ชื่อผู้รับการประเมิน......................................................................................................... ตำแหน่ง.................................................................</t>
  </si>
  <si>
    <r>
      <t xml:space="preserve">   ชื่อผู้บังคับบัญชา/ผู้ประเมิน............</t>
    </r>
    <r>
      <rPr>
        <b/>
        <sz val="16"/>
        <color rgb="FFFF0000"/>
        <rFont val="TH Sarabun New"/>
        <family val="2"/>
      </rPr>
      <t>ประธานหลักสูตร + หัวหน้าสาขาวิชา + รองคณบดี (ที่เกี่ยวข้อง 1 ท่าน)</t>
    </r>
    <r>
      <rPr>
        <b/>
        <sz val="16"/>
        <color theme="1"/>
        <rFont val="TH Sarabun New"/>
        <family val="2"/>
      </rPr>
      <t xml:space="preserve"> ...............................................................................................................................................</t>
    </r>
  </si>
  <si>
    <r>
      <t xml:space="preserve">สมรรถนะหลัก </t>
    </r>
    <r>
      <rPr>
        <b/>
        <sz val="16"/>
        <color theme="1"/>
        <rFont val="TH Sarabun New"/>
        <family val="2"/>
      </rPr>
      <t>(Core Competency)</t>
    </r>
  </si>
  <si>
    <t xml:space="preserve">๑. การคิดสร้างสรรค์และนวัตกรรม (Innovative  and Creative Thinking)                                           
นิยาม (Definition)
ความพยายามในการปรับปรุง พัฒนา หรือแสวงหาแนวทางกระบวนการหรือวิธีการใหม่ ๆ ในการปฏิบัติงาน หรือการประยุกต์ใช้เทคโนโลยีหรือนวัตกรรมในด้านต่าง ๆ ที่มีความเหมาะสมเพื่อให้งานที่รับผิดชอบมีประสิทธิภาพดียิ่งขึ้น และเป็นประโยชน์ต่อมหาวิทยาลัยหรือส่วนงาน
</t>
  </si>
  <si>
    <t>อาทิเช่น  ส่งนวัตกรรมการทำงาน/พัฒนางาน (ด้วย Lean, Kaizen หรือ อื่นๆ)</t>
  </si>
  <si>
    <t> อธิบายและระบุหลักฐาน.............................</t>
  </si>
  <si>
    <t xml:space="preserve">อาทิเช่น  ส่งผลงานตามที่ระบุในระดับที่ 3 เข้าประกวดระดับคณะ หรือมหาวิทยาลัย หรือนำเสนอผลงานนวัตกรรมในเวทีต่างๆ </t>
  </si>
  <si>
    <r>
      <t xml:space="preserve">ระดับที่ ๕ เชี่ยวชาญ (Expert) แสดงสมรรถนะระดับที่ ๔ และเป็นตัวแทนของหน่วยงานหรือองค์กรในการนำเสนอแนวคิดใหม่ๆ ที่ใช้ในการปรับเปลี่ยน ระบบงานทั่วทั้งองค์กร ได้ สามารถคิดริเริ่มสร้างสรรค์โครงการหรือนวัตกรรมใหม่ ๆ ที่มีผลต่อภาพลักษณ์ขององค์กรได้ และสร้างบรรยากาศและกำหนดทิศทางการพัฒนาด้านความคิดริเริ่มสร้างสรรค์และนวัตกรรมได้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</si>
  <si>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>อาทิเช่น  เข้ารับการอบรมด้านสารสนเทศ หรือได้รับใบประกาศนียบัตรด้านสารสนเทศต่างๆ ที่เกี่ยวข้องกับการทำงาน (มีการขออนุญาตเข้าร่วมและรายงานผลกลับมายังคณะ)</t>
  </si>
  <si>
    <t> ระบุหลักฐาน..........................</t>
  </si>
  <si>
    <t>อาทิเช่น การนำความรู้ที่ได้จากสิ่งที่ระบุไว้ในระดับที่ 2 ไปใช้ในงาน/พัฒนางาน และมีการเผยแพร่ผ่านสื่อโซเซียล (มีหลักฐานเชิงประจักษ์)</t>
  </si>
  <si>
    <t>อาทิเช่น การนำความรู้หรือเครื่องมือ ตามที่ระบุไว้ในระดับที่ 3 ถูกนำไปถ่ายทอดผ่านการเป็นวิทยากร หรือทำคู่มือ หรือถูกนำไปใช้ประโยชน์โดยบุคคลอื่น (มีหลักฐานเชิงประจักษ์)</t>
  </si>
  <si>
    <r>
      <t xml:space="preserve">ระดับที่ ๕ เชี่ยวชาญ (Expert) แสดงสมรรถนะระดับที่ ๔ สนับสนุนการวิจัยและพัฒนาด้านเทคโนโลยีสารสนเทศในองค์การส่งเสริมการใช้เทคโนโลยีใหม่ ๆ เพื่อสร้างโครงสร้างพื้นฐานดิจิทัลเพื่อรองรับ Digital Transformation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</si>
  <si>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 xml:space="preserve">อาทิเช่น เข้ารับการอบรมหรือได้รับใบประกาศนียบัตร หลักสูตรตามแผนสมรรถนะ ที่เกี่ยวข้องกับการทำงาน (มีการขออนุญาตเข้าร่วมและรายงานผลกลับมายังคณะ) </t>
  </si>
  <si>
    <t>อาทิเช่น การนำความรู้หรือประสบการณ์ ตามที่ระบุไว้ในระดับที่ 3 ไปถ่ายทอดผ่านการเป็นวิทยากร หรือใช้ประโยชน์โดยบุคคลอื่น (มีหลักฐานเชิงประจักษ์)</t>
  </si>
  <si>
    <r>
      <t xml:space="preserve">ระดับที่ ๕ เชี่ยวชาญ (Expert) แสดงสมรรถนะระดับที่ ๔ และ สร้างวัฒนธรรมแห่งการเรียนรู้ เป็นบุคคลแห่งการเรียนรู้  มีการนำข้อมูลภายนอกมาปรับใช้ เพื่อให้เกิดการเปลี่ยนแปลงและแก้ปัญหาในระดับหน่วยงาน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</si>
  <si>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t>อาทิเช่น  เป็นผู้รับผิดชอบ/หัวหน้าโครงการ หรือทีมงานในการจัดโครงการ/กิจกรรม หรืองานอื่นๆ ตามภารกิจของคณะ</t>
  </si>
  <si>
    <t>อาทิเช่น  เป็นผู้รับผิดชอบ/หัวหน้าโครงการ/หัวหน้างาน หรืองานอื่นๆ ตามภารกิจของคณะ ที่ช่วยส่งเสริมให้ทีมทำงานได้รับการพัฒนาและมีผลการประเมินการเป็นผู้นำของผู้รับผิดชอบ/หัวหน้าโครงการ/หัวหน้างาน โดยทีมงานคนอื่นๆ</t>
  </si>
  <si>
    <r>
      <t xml:space="preserve">ระดับที่ ๕ เชี่ยวชาญ (Expert) แสดงสมรรถนะระดับที่ ๔ การวางแผนงานกำหนดตัวชี้วัดความสำเร็จ ติดตามผล  ให้คำแนะนำและสร้างบรรยายกาศการมีส่วนร่วม รวมทั้งการสับเปลี่ยนรองรับการทำงานอย่างต่อเนื่อง และนำสมาชิกในกลุ่มไปสู่เป้าหมายเดียวกัน 
</t>
    </r>
    <r>
      <rPr>
        <b/>
        <sz val="16"/>
        <color rgb="FFFF0000"/>
        <rFont val="TH Sarabun New"/>
        <family val="2"/>
      </rPr>
      <t> อธิบายและระบุหลักฐาน.............................</t>
    </r>
  </si>
  <si>
    <r>
      <t xml:space="preserve">สมรรถนะทางวิชาชีพ </t>
    </r>
    <r>
      <rPr>
        <b/>
        <sz val="16"/>
        <color theme="1"/>
        <rFont val="TH Sarabun New"/>
        <family val="2"/>
      </rPr>
      <t>(Functional Competency)</t>
    </r>
  </si>
  <si>
    <r>
      <rPr>
        <b/>
        <u/>
        <sz val="16"/>
        <color rgb="FFFF0000"/>
        <rFont val="TH Sarabun New"/>
        <family val="2"/>
      </rPr>
      <t>หมายเหตุ</t>
    </r>
    <r>
      <rPr>
        <b/>
        <sz val="16"/>
        <color rgb="FFFF0000"/>
        <rFont val="TH Sarabun New"/>
        <family val="2"/>
      </rPr>
      <t xml:space="preserve"> ในปีงบประมาณ 2569 คณะจะเพิ่มเติมข้อมูลรายละเอียดการให้คะแนนแต่ละระดับสมรรถนะและพฤติกรรมบ่งชี้  ให้ชัดเจนเพิ่มขึ้น</t>
    </r>
  </si>
  <si>
    <t>งานอื่นๆ ตามที่ได้รับมอบหมาย ตามภารกิจคณะ/มหาวิทยาลัย  (เต็ม 10)   ระบุรายละเอียดข้อมูล</t>
  </si>
  <si>
    <t xml:space="preserve">                     รอบการประเมินที่  (  / )   1   ตุลาคม  2568   ถึง   31  มีนาคม  2569                                                                         </t>
  </si>
  <si>
    <t>1.1  ภาระงานสอน    (เต็ม10)     ระบุรายละเอียดข้อมูล</t>
  </si>
  <si>
    <t>1.2 Hands On   (เต็ม 25)    ระบุรายละเอียดข้อมูล</t>
  </si>
  <si>
    <r>
      <t>1) จัดทำโครงการเสริมทักษะ / ฝึกความชำนาญการที่ไม่มีอยู่ในรายวิชา/งานฟาร์ม (ง.7ทั่วไป) / โครงการ Upskill Reskill ให้นักศึกษา(</t>
    </r>
    <r>
      <rPr>
        <b/>
        <u/>
        <sz val="20"/>
        <color theme="1"/>
        <rFont val="TH Sarabun New"/>
        <family val="2"/>
      </rPr>
      <t>เฉพาะหัวหน้าโครงการ</t>
    </r>
    <r>
      <rPr>
        <b/>
        <sz val="20"/>
        <color theme="1"/>
        <rFont val="TH Sarabun New"/>
        <family val="2"/>
      </rPr>
      <t xml:space="preserve">) (5 คะแนน สะสม)                                  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</si>
  <si>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25 คะแนน          </t>
    </r>
  </si>
  <si>
    <t>2.1 ปริมาณผลงานวิจัย*  (หัวหน้าโครงการที่ได้รับการอนุมัติ/ผู้ร่วม  ระบุใบแจ้งการจัดสรรสัดส่วนที่ชัดเจน)   (เต็ม 10)   ระบุรายละเอียดข้อมูล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</si>
  <si>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*ตามประกาศเกณฑ์มาตรฐานงานขั้นต่ำของคณาจารย์ /คะแนนรวมสะสมได้ไม่เกิน 10 คะแนน  ** นำโครงการเข้าระบบตามกระบวนการ สวพ. ของมหาวิทยาลัย และ คิดตามสัดส่วนและร้อยละ ของการมีส่วนร่วมจากคะแนนเต็มในแต่ละข้อ**</t>
    </r>
  </si>
  <si>
    <t>2.2  Research &amp; Innovations   (เต็ม 10)   ระบุรายละเอียดข้อมูล</t>
  </si>
  <si>
    <r>
      <rPr>
        <b/>
        <u/>
        <sz val="19"/>
        <color theme="1"/>
        <rFont val="TH Sarabun New"/>
        <family val="2"/>
      </rPr>
      <t>หมายเหตุ</t>
    </r>
    <r>
      <rPr>
        <b/>
        <sz val="19"/>
        <color theme="1"/>
        <rFont val="TH Sarabun New"/>
        <family val="2"/>
      </rPr>
      <t xml:space="preserve"> ให้คะแนนสะสมตามผลงาน /คะแนนรวมสะสมได้ไม่เกิน 10 คะแนน ช่วงรอบระยะเวลาการประเมิน ระบุรายละเอียดข้อมูล</t>
    </r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</si>
  <si>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          ระบุรายละเอียดข้อมูล</t>
    </r>
  </si>
  <si>
    <t>งานพัฒนานักศึกษา  Soft Skills'    ระบุรายละเอียดข้อมูล</t>
  </si>
  <si>
    <t>4.1 งานพัฒนานักศึกษา ระดับความสำเร็จในการจัดทำเรื่องงานที่ได้รับมอบหมาย ระดับมหาวิทยาลัย คณะ หรือหลักสูตร ที่เป็นประโยชน์แก่หน่วยงาน (เต็ม 5) ระบุรายละเอียดข้อมูล</t>
  </si>
  <si>
    <t>4.2 งานพัฒนานักศึกษาที่เพิ่มพูนสมรรถนะวิชาชีพ ความเป็นผู้ประกอบการ ทักษะทางศตวรรษที่ 21 และการจัดการเครือข่ายความร่วมมือกับหน่วยงานต่าง ๆ เกี่ยวกับการพัฒนานักศึกษา ระดับความสำเร็จในการจัดทำเรื่องงานที่ได้รับมอบหมาย ระดับมหาวิทยาลัย คณะ หรือหลักสูตร ที่เป็นประโยชน์แก่หน่วยงาน (เต็ม 5) ระบุรายละเอียดข้อมูล</t>
  </si>
  <si>
    <t xml:space="preserve">4.3 กิจกรรมนักศึกษา และ งานทำนุบำรุงศิลปวัฒนธรรม (5 คะแนน)  ประกอบด้วย กลุ่มกิจกรรมหลักที่เข้าร่วม (หลักเกณฑ์การให้คะแนน คือ จะต้องเข้าร่วมอย่างน้อย 1 กิจกรรมในแต่ละกลุ่มกิจกรรมโดยกำหนดให้ 1 กลุ่มกิจกรรม = 1 คะแนน  ; สะสมสูงสุดได้ 5 คะแนน)     ระบุรายละเอียดข้อมูล
</t>
  </si>
  <si>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คะแนนรวมสะสมได้ไม่เกิน 5 คะแนน  </t>
    </r>
  </si>
  <si>
    <t>5.1 ภาระงานของคณาจารย์ที่ดำรงตำแหน่งบริหาร หรือ มีตำแหน่งปฏิบัติหน้าที่ในส่วนกลาง (เต็ม 5)   ระบุรายละเอียดข้อมูล</t>
  </si>
  <si>
    <t>5.2 โครงการตามยุทธศาสตร์  (เต็ม 5)  ระบุรายละเอียดข้อมูล</t>
  </si>
  <si>
    <r>
      <t xml:space="preserve">    </t>
    </r>
    <r>
      <rPr>
        <b/>
        <u/>
        <sz val="26"/>
        <color theme="1"/>
        <rFont val="TH Sarabun New"/>
        <family val="2"/>
      </rPr>
      <t>หมายเหตุ</t>
    </r>
    <r>
      <rPr>
        <b/>
        <sz val="26"/>
        <color theme="1"/>
        <rFont val="TH Sarabun New"/>
        <family val="2"/>
      </rPr>
      <t xml:space="preserve"> ทุกหัวข้อการประเมิน ขอให้ท่าน</t>
    </r>
    <r>
      <rPr>
        <b/>
        <u/>
        <sz val="26"/>
        <color theme="1"/>
        <rFont val="TH Sarabun New"/>
        <family val="2"/>
      </rPr>
      <t>ระบุ</t>
    </r>
    <r>
      <rPr>
        <b/>
        <sz val="26"/>
        <color theme="1"/>
        <rFont val="TH Sarabun New"/>
        <family val="2"/>
      </rPr>
      <t>รายละเอียดข้อมูลให้ชัดเจน</t>
    </r>
    <r>
      <rPr>
        <b/>
        <u/>
        <sz val="26"/>
        <color theme="1"/>
        <rFont val="TH Sarabun New"/>
        <family val="2"/>
      </rPr>
      <t xml:space="preserve"> ในแบบประเมินปผ. และแบบคำนวณ</t>
    </r>
    <r>
      <rPr>
        <b/>
        <sz val="26"/>
        <color theme="1"/>
        <rFont val="TH Sarabun New"/>
        <family val="2"/>
      </rPr>
      <t xml:space="preserve">เกณฑ์มาตรฐานงานขั้นต่ำของคณาจารย์ </t>
    </r>
  </si>
  <si>
    <r>
      <t xml:space="preserve">                       รายได้เข้าคณะ (สุทธิ)    </t>
    </r>
    <r>
      <rPr>
        <b/>
        <u/>
        <sz val="20"/>
        <color theme="1"/>
        <rFont val="TH Sarabun New"/>
        <family val="2"/>
      </rPr>
      <t>หมายเหตุ</t>
    </r>
    <r>
      <rPr>
        <b/>
        <sz val="20"/>
        <color theme="1"/>
        <rFont val="TH Sarabun New"/>
        <family val="2"/>
      </rPr>
      <t xml:space="preserve"> สะสมใน 2 รอบระยะเวลาการประเมิน ในช่วงรอบระยะเวลาการประเมิน     </t>
    </r>
  </si>
  <si>
    <t>ประธานหลักสูตร</t>
  </si>
  <si>
    <t>หัวหน้าสาขาวิชา</t>
  </si>
  <si>
    <t>สรุปคะแนน</t>
  </si>
  <si>
    <t>แบบฟอร์ม</t>
  </si>
  <si>
    <t>แบบคำนวณภาระงานตามเกณฑ์ภาระงานขั้นต่ำของคณาจารย์ประจำของมหาวิยาลัยเทคโนโลยีราชมงคลธัญบุรี</t>
  </si>
  <si>
    <t>สรุปการคำนวณภาระงาน</t>
  </si>
  <si>
    <t>ชื่อ</t>
  </si>
  <si>
    <t>วันที่</t>
  </si>
  <si>
    <t>สาขา</t>
  </si>
  <si>
    <t>คณะ</t>
  </si>
  <si>
    <t>ตำแหน่งงานบริหาร/งานส่วนกลาง</t>
  </si>
  <si>
    <t>โปรดเลือกตำแหน่งที่อยู่ทางขวามือ</t>
  </si>
  <si>
    <t>หัวหน้าภาควิชา-หัวหน้าสาขาที่ขึ้นตรงต่อคณะ</t>
  </si>
  <si>
    <t>รายการ</t>
  </si>
  <si>
    <t>ภาระที่ได้ตามตำแหน่ง</t>
  </si>
  <si>
    <t>ภาระงานขั้นต่ำ</t>
  </si>
  <si>
    <t>ภาระงานที่คำนวณได้</t>
  </si>
  <si>
    <t>งานสอน</t>
  </si>
  <si>
    <t>งานวิจัยและงานวิชาการอื่น</t>
  </si>
  <si>
    <t>งานบริการวิชาการ</t>
  </si>
  <si>
    <t>หมายเหตุ -ข้อควรระวังการบันทึกข้อมูล</t>
  </si>
  <si>
    <t>งานทำนุบำรุงศิลปวัฒนธรรม</t>
  </si>
  <si>
    <t>ให้บันทึกข้อมูลเป็นตัวเลขในช่องสีเหลือง</t>
  </si>
  <si>
    <t>ภาระงานอื่นๆ</t>
  </si>
  <si>
    <t>ไม่ต้องบันทึกข้อมูลในช่องสีเขียว</t>
  </si>
  <si>
    <t>รวมทั้งหมด</t>
  </si>
  <si>
    <t>ภาระงานสอน (ต้องไม่น้อยกว่า 18 ชั่วโมง/สัปดาห์)</t>
  </si>
  <si>
    <t>2 เกณฑ์อ้างอิงงานสอน</t>
  </si>
  <si>
    <t>งานสอน : ชื่อวิชา</t>
  </si>
  <si>
    <t>หน่วยกิตรวม</t>
  </si>
  <si>
    <t>ทฤษฏี</t>
  </si>
  <si>
    <t>ปฏิบัติ</t>
  </si>
  <si>
    <t>จำนวนนักศึกษา</t>
  </si>
  <si>
    <t>การสอน(จำนวนสัปดาห์)</t>
  </si>
  <si>
    <t>ระบุชื่อผู้สอนร่วม</t>
  </si>
  <si>
    <t>คิดเป็นสัดส่วน%ร่วมสอน</t>
  </si>
  <si>
    <t>ภาระงาน</t>
  </si>
  <si>
    <t>เกณฑ์อ้างอิง</t>
  </si>
  <si>
    <t>ข้อมูลอ้างอิง</t>
  </si>
  <si>
    <t>ภาระ/นศ/ทฤษฏี</t>
  </si>
  <si>
    <t>จำนวนผู้สอนร่วม</t>
  </si>
  <si>
    <t>ชื่อผู้ร่วมสอน</t>
  </si>
  <si>
    <t>&gt;100</t>
  </si>
  <si>
    <t>71-100</t>
  </si>
  <si>
    <t>41-70</t>
  </si>
  <si>
    <t>&lt;40</t>
  </si>
  <si>
    <t>(2.3.3,2.3.7 ) งานวิชาประสบการณ์,วิชาชีพครู อาจารย์นิเทศ ,วิชาสหกิจศึกษา</t>
  </si>
  <si>
    <t>ได้รับแต่งตั้งเป็นอาจารย์นิเทศ การฝึกสอน การฝึกงาน  หรือสหกิจ  โดยมีนักศึกษาในความดูแล</t>
  </si>
  <si>
    <t xml:space="preserve">(2.4) งานที่ปรึกษาวิทยานิพนธ์ </t>
  </si>
  <si>
    <t>ได้รับแต่งตั้งเป็นอาจารย์ที่ปรึกษาวิทยานิพนธ์ในระดับปริญญาโท(ภาคปกติ)</t>
  </si>
  <si>
    <t>ที่ปรึกษาหลัก</t>
  </si>
  <si>
    <t>จำนวน</t>
  </si>
  <si>
    <t>ภาระ/นศ/เล่ม</t>
  </si>
  <si>
    <t>ที่ปรึกษาร่วม</t>
  </si>
  <si>
    <t>ได้รับแต่งตั้งเป็นอาจารย์ที่ปรึกษาดุษฎีนิพนธ์ในระดับปริญญาเอก(ภาคปกติ)</t>
  </si>
  <si>
    <t xml:space="preserve"> ภาคการศึกษา</t>
  </si>
  <si>
    <t>(2.4.4) งานที่ปรึกษาโครงงาน</t>
  </si>
  <si>
    <t>ได้รับแต่งตั้งเป็นอาจารย์ที่ปรึกษาโครงงานหรืองานที่ปรึกษาอื่นๆ ที่เทียบเท่าในระดับปริญญาตรี(ภาคปกติ)</t>
  </si>
  <si>
    <t>ได้รับแต่งตั้งเป็นอาจารย์ที่ปรึกษาโครงงานศิลปนิพนธ์  หรืออื่น ๆ ในระดับปริญญาตรีโดยคิดจำนวนเล่มเอกสาร</t>
  </si>
  <si>
    <t>ผลรวมงานสอน</t>
  </si>
  <si>
    <t xml:space="preserve"> งานวิจัยหรืองานวิชาการอื่น  (ต้องไม่น้อยกว่า 10 ชั่วโมง/สัปดาห์)</t>
  </si>
  <si>
    <t>งานวิจัย</t>
  </si>
  <si>
    <t>โครงการ/งานวิจัย</t>
  </si>
  <si>
    <t>ชื่อโครงการที่เป็นหัวหน้า</t>
  </si>
  <si>
    <t>มีการตีพิมพ์วารสารในประเทศ</t>
  </si>
  <si>
    <t>มีการตีพิมพ์วารสารนานาชาติ</t>
  </si>
  <si>
    <t>ภาระงานที่ได้</t>
  </si>
  <si>
    <t>3อ้างอิงงานวิจัย</t>
  </si>
  <si>
    <t>(3.1) หัวหน้าโครงวิจัย</t>
  </si>
  <si>
    <t>เป็นหัวหน้าโครงการ</t>
  </si>
  <si>
    <t>ภาระงาน/เรื่อง</t>
  </si>
  <si>
    <t>(3.2) ผู้ร่วมวิจัย</t>
  </si>
  <si>
    <t>วิจัยร่วม</t>
  </si>
  <si>
    <t>สัดส่วน%</t>
  </si>
  <si>
    <t>จำนวนผู้วิจัย</t>
  </si>
  <si>
    <t>จำนวนเรื่อง</t>
  </si>
  <si>
    <t>ชื่อโครงการที่เข้าร่วม.....</t>
  </si>
  <si>
    <t>ผู้ร่วมโครงการสัดส่วน</t>
  </si>
  <si>
    <t>&gt;75%</t>
  </si>
  <si>
    <t>71-90%</t>
  </si>
  <si>
    <t>51-70%</t>
  </si>
  <si>
    <t>31-50%</t>
  </si>
  <si>
    <t>ผลรวมงานวิจัย</t>
  </si>
  <si>
    <t>&lt;30%</t>
  </si>
  <si>
    <t xml:space="preserve"> งานบริการวิชาการ (ต้องไม่น้อยกว่า 4 ชั่วโมง/สัปดาห์)</t>
  </si>
  <si>
    <t>กิจกรรม</t>
  </si>
  <si>
    <t>4 อ้างอิงงานบริการวิชาการ</t>
  </si>
  <si>
    <t>(4.1) เป็นคณะกรรม/การคณะทำงาน</t>
  </si>
  <si>
    <t>เป็นคณะกรรมการ</t>
  </si>
  <si>
    <t>(4.2)(2)เป็นวิทยากรฝึกอบรมโครงการภายในหน่วยงาน</t>
  </si>
  <si>
    <t>เป็นวิทยากรฝึกอบรมของหน่วยงาน</t>
  </si>
  <si>
    <t>1. จำนวนชั่วโมงที่บรรยาย</t>
  </si>
  <si>
    <t>2. จำนวนชั่วโมงที่ปฏิบัติ</t>
  </si>
  <si>
    <t>จำนวนชั่วโมงที่บรรยาย</t>
  </si>
  <si>
    <t>จำนวนชั่วโมงที่ปฏิบัติ</t>
  </si>
  <si>
    <t>(4.2)(2)เป็นวิทยากรฝึกอบรมโครงการภายนอกหน่วยงาน</t>
  </si>
  <si>
    <t>เป็นวิทยากรภายนอก</t>
  </si>
  <si>
    <t>มีหลักฐานประกอบ</t>
  </si>
  <si>
    <t>(4.3) การเป็นผู้ทรงคุณวุฒิ</t>
  </si>
  <si>
    <t>เป็นผู้ทรงคุณวุฒิ</t>
  </si>
  <si>
    <t>กรรมการพิจารณาผลงานทางวิชาการ(ต่อราย)</t>
  </si>
  <si>
    <t>กรรมการวิชาชีพ</t>
  </si>
  <si>
    <t>กรรมการสอบวิทยานิพนธ์ภายนอกต่อราย</t>
  </si>
  <si>
    <t>(4.4) การให้บริการวิเคราะห์ ตรวจสอบ ตรวจเครื่องมือ ฝึกอบรม การเขียนบทความทางวิชาการ</t>
  </si>
  <si>
    <t>การให้บริการวิเคราะห์</t>
  </si>
  <si>
    <t>เวลาปฏิบัติงานจริง(ต่อครั้ง)</t>
  </si>
  <si>
    <t>สูงสุดไม่เกิน1</t>
  </si>
  <si>
    <t>(4.5) งานบริการวิชาการอื่นๆที่ไม่อยู่ในแผนมหาวิทยาลัย</t>
  </si>
  <si>
    <t>การบริการอื่นๆ</t>
  </si>
  <si>
    <t>ผลรวมงานบริการวิชาการ</t>
  </si>
  <si>
    <t>งานทำนุบำรุงศิลปวัฒนธรรม  (ต้องไม่น้อยกว่า 2 ชั่วโมง/สัปดาห์)</t>
  </si>
  <si>
    <t>บทบาท</t>
  </si>
  <si>
    <t>ระบุหน้าที่</t>
  </si>
  <si>
    <t>จำนวนโครงการ</t>
  </si>
  <si>
    <t>ตามคำสั่งแต่งตั้ง/กิจกรรมที่เข้าร่วม</t>
  </si>
  <si>
    <t xml:space="preserve">งานส่งเสริม สนับสนุน เผยแพร่ศิลปวัฒนธรรม  อนุรักษ์           สืบสาน พัฒนา </t>
  </si>
  <si>
    <t>หัวหน้า/คณะทำงาน</t>
  </si>
  <si>
    <t>ที่ปรึกษา</t>
  </si>
  <si>
    <t>ผู้เข้าร่วม/ปฏิบัติการ</t>
  </si>
  <si>
    <t>งานเกี่ยวข้องด้านอื่น</t>
  </si>
  <si>
    <t>ผลรวมงานทำนุบำรุงศิลปวัฒนธรรม</t>
  </si>
  <si>
    <t>ภาระงานอื่นๆ ที่สอดคล้องกับพันธกิจและยุทธศาสตร์ของมหาวิทยาลัย    (ต้องไม่น้อยกว่า 2 ชั่วโมง/สัปดาห์)</t>
  </si>
  <si>
    <t>งานพัฒนานักศึกษา  (ปฏิบัติหน้าที่ตามคำสั่ง/เข้าร่วมงานกิจกรรม)</t>
  </si>
  <si>
    <t>งานพัฒนานักศึกษา</t>
  </si>
  <si>
    <t>เป็นอาจารย์ที่ปรึกษากลุ่มนศ.โดยมีตารางและระบบบันทึก,เป็นอาจารย์ที่ปรึกษาการแข่งขันต่างๆ,จัดติวหรือสอนเสริมนอกเหนือกว่าเวลาสอนปกติให้กับนศ.ที่มีผลการเรียนต่ำ,ที่ปรึกษาชมรมหรือกิจกรรมพัฒนานศ.,มีคำสั่งและเข้าร่วมเป็นกรรมการต่างๆ</t>
  </si>
  <si>
    <t>คณะกรรมการ คณะทำงาน</t>
  </si>
  <si>
    <t>อาจารย์ที่ปรึกษา</t>
  </si>
  <si>
    <t>ผลรวมงานพัฒนานักศึกษา</t>
  </si>
  <si>
    <t>งานอื่นๆ</t>
  </si>
  <si>
    <t>งาน</t>
  </si>
  <si>
    <t xml:space="preserve">ระบุหน้าที่ </t>
  </si>
  <si>
    <t>จำนวนกิจกรรม/โครงการ</t>
  </si>
  <si>
    <t>ผลงาน</t>
  </si>
  <si>
    <t>การใช้เวลาเพื่อไปสร้างชื่อเสียงจนได้รับรางวัลในระดับต่างๆ</t>
  </si>
  <si>
    <t>การเข้าร่วมพัฒนาบุคลากร</t>
  </si>
  <si>
    <t>เป็นคณะกรรมการเฉพาะกิจ</t>
  </si>
  <si>
    <t>ภารกิจอื่นๆที่นอกเหนือจากที่ได้กำหนดไว้</t>
  </si>
  <si>
    <t>ผลรวมงาน</t>
  </si>
  <si>
    <t>ภาระงานของคณาจารย์ที่ดำรงตำแหน่งบริหาร หรือ มีตำแหน่งปฏิบัติหน้าที่ให้ส่วนกลาง</t>
  </si>
  <si>
    <t>งานบริหาร</t>
  </si>
  <si>
    <t>ตำแหน่งบริหาร</t>
  </si>
  <si>
    <t>คิดเป็นภาระงานต่อสัปดาห์</t>
  </si>
  <si>
    <t>อธิการบดี</t>
  </si>
  <si>
    <t>รองอธิการบดี</t>
  </si>
  <si>
    <t>คณบดี-ผู้อำนวยการ</t>
  </si>
  <si>
    <t>ผู้ช่วยอธิการบดี</t>
  </si>
  <si>
    <t>รองคณบดี รอง-ผู้อำนวยการ</t>
  </si>
  <si>
    <t>ประธานสภาคณาจารย์ฯ</t>
  </si>
  <si>
    <t>หัวหน้าภาค หัวหน้าสาขาเทียบเท่าภาควิชา/หัวหน้าสำนักงานคณบดี/               รองประธานlสภาคณาจารย์ฯ/เลขาธิการสภาคณาจารย์และข้าราชการ</t>
  </si>
  <si>
    <t>ผู้ช่วยคณบดี-ผู้ช่วยผู้อำนวยการ/หัวหน้าฝ่าย</t>
  </si>
  <si>
    <t>กรรมการสภามหาวิทยาลัย-สภาคณาจารย์ฯ-สภาวิชาการ</t>
  </si>
  <si>
    <t>รองหัวหน้าภาค/หัวหน้าสาขา/หัวหน้าศูนย์ความเป็นเลิศ</t>
  </si>
  <si>
    <t>กรรมการหรือเลขานุการที่แต่งตั้งโดยสภามหาวิทยาลัย</t>
  </si>
  <si>
    <t>ประธานหลักสูตร ระดับบัณฑิตศึกษา</t>
  </si>
  <si>
    <t>ประธานหลักสูตร ระดับปริญญาตรี</t>
  </si>
  <si>
    <t>ผู้รับผิดชอบหลักสูตร ระดับบัณฑิตศึกษา</t>
  </si>
  <si>
    <t>ผู้รับผิดชอบหลักสูตร ระดับปริญญาตรี</t>
  </si>
  <si>
    <t>หัวหน้างาน/หัวหน้าแผนก/ธุรการภาคหรือสาขา</t>
  </si>
  <si>
    <t>ไม่มีตำแหน่งบริหาร</t>
  </si>
  <si>
    <t>รวม</t>
  </si>
  <si>
    <t xml:space="preserve">ใส่ข้อมูลหลักฐาน </t>
  </si>
  <si>
    <r>
      <rPr>
        <b/>
        <sz val="18"/>
        <color rgb="FFFF0000"/>
        <rFont val="TH Sarabun New"/>
        <family val="2"/>
      </rPr>
      <t xml:space="preserve">หมายเหตุ </t>
    </r>
    <r>
      <rPr>
        <b/>
        <sz val="18"/>
        <color theme="1"/>
        <rFont val="TH Sarabun New"/>
        <family val="2"/>
      </rPr>
      <t xml:space="preserve"> *ผู้ถูกรับการประเมินกรอกด้วยตนเอง*    และกรอกเอกสารแนบหลักฐานให้ครบถ้วน</t>
    </r>
  </si>
  <si>
    <t>สูงกว่าหรือเท่ากับ</t>
  </si>
  <si>
    <t>ต่ำกว่า 1</t>
  </si>
  <si>
    <t>ต่ำกว่า 2</t>
  </si>
  <si>
    <t>ต่ำกว่า 3</t>
  </si>
  <si>
    <t>ต่ำกว่า 4</t>
  </si>
  <si>
    <t>(๕) สรุปคะแนนส่วนขีดความสามารถ/สมรรถนะ                                                                                                                              ผลรวมคะแนน  /  จำนวนสมรรถนะที่ใช้ในการประเมิน X ๓ คะแนน</t>
  </si>
  <si>
    <t>ต่ำกว่า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</si>
</sst>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40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indexed="8"/>
      <name val="Calibri"/>
      <family val="2"/>
    </font>
    <font>
      <b/>
      <sz val="20"/>
      <color theme="1"/>
      <name val="TH Sarabun New"/>
      <family val="2"/>
    </font>
    <font>
      <b/>
      <u/>
      <sz val="20"/>
      <color theme="1"/>
      <name val="TH Sarabun New"/>
      <family val="2"/>
    </font>
    <font>
      <b/>
      <u/>
      <sz val="19"/>
      <color theme="1"/>
      <name val="TH Sarabun New"/>
      <family val="2"/>
    </font>
    <font>
      <b/>
      <sz val="19"/>
      <color theme="1"/>
      <name val="TH Sarabun New"/>
      <family val="2"/>
    </font>
    <font>
      <b/>
      <sz val="22"/>
      <color theme="1"/>
      <name val="TH Sarabun New"/>
      <family val="2"/>
    </font>
    <font>
      <b/>
      <sz val="28"/>
      <color theme="1"/>
      <name val="TH Sarabun New"/>
      <family val="2"/>
    </font>
    <font>
      <b/>
      <sz val="24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20"/>
      <color theme="1"/>
      <name val="TH Sarabun New"/>
      <family val="2"/>
    </font>
    <font>
      <b/>
      <sz val="16"/>
      <color rgb="FF262626"/>
      <name val="TH Sarabun New"/>
      <family val="2"/>
    </font>
    <font>
      <b/>
      <u/>
      <sz val="16"/>
      <color rgb="FFFF0000"/>
      <name val="TH Sarabun New"/>
      <family val="2"/>
    </font>
    <font>
      <sz val="10"/>
      <name val="Arial"/>
      <family val="2"/>
    </font>
    <font>
      <b/>
      <sz val="30"/>
      <color theme="1"/>
      <name val="TH Sarabun New"/>
      <family val="2"/>
    </font>
    <font>
      <b/>
      <u/>
      <sz val="26"/>
      <color theme="1"/>
      <name val="TH Sarabun Ne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20"/>
      <name val="TH Sarabun New"/>
      <family val="2"/>
    </font>
    <font>
      <b/>
      <sz val="18"/>
      <name val="TH Sarabun New"/>
      <family val="2"/>
    </font>
    <font>
      <b/>
      <vertAlign val="superscript"/>
      <sz val="16"/>
      <name val="TH Sarabun New"/>
      <family val="2"/>
    </font>
    <font>
      <sz val="12"/>
      <name val="TH Sarabun New"/>
      <family val="2"/>
    </font>
    <font>
      <b/>
      <sz val="18"/>
      <color indexed="10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6"/>
      <color indexed="10"/>
      <name val="TH Sarabun New"/>
      <family val="2"/>
    </font>
    <font>
      <sz val="16"/>
      <color indexed="12"/>
      <name val="TH Sarabun New"/>
      <family val="2"/>
    </font>
    <font>
      <b/>
      <sz val="18"/>
      <color rgb="FFFF0000"/>
      <name val="TH Sarabun New"/>
      <family val="2"/>
    </font>
    <font>
      <b/>
      <sz val="15"/>
      <color theme="1"/>
      <name val="TH SarabunPSK"/>
      <family val="2"/>
      <charset val="222"/>
    </font>
    <font>
      <b/>
      <sz val="18"/>
      <color theme="1"/>
      <name val="Sarabun"/>
    </font>
    <font>
      <b/>
      <sz val="14"/>
      <color indexed="8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19" fillId="0" borderId="0"/>
  </cellStyleXfs>
  <cellXfs count="5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0" fontId="8" fillId="0" borderId="0" xfId="0" applyFont="1"/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9" fontId="12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top" wrapText="1"/>
    </xf>
    <xf numFmtId="9" fontId="12" fillId="0" borderId="6" xfId="0" applyNumberFormat="1" applyFont="1" applyBorder="1" applyAlignment="1">
      <alignment horizontal="left" vertical="top" wrapText="1"/>
    </xf>
    <xf numFmtId="0" fontId="8" fillId="0" borderId="6" xfId="0" applyFont="1" applyBorder="1"/>
    <xf numFmtId="9" fontId="12" fillId="0" borderId="6" xfId="0" applyNumberFormat="1" applyFont="1" applyBorder="1" applyAlignment="1">
      <alignment horizontal="center"/>
    </xf>
    <xf numFmtId="9" fontId="12" fillId="0" borderId="6" xfId="0" applyNumberFormat="1" applyFont="1" applyBorder="1" applyAlignment="1">
      <alignment vertical="top"/>
    </xf>
    <xf numFmtId="9" fontId="12" fillId="0" borderId="7" xfId="0" applyNumberFormat="1" applyFont="1" applyBorder="1" applyAlignment="1">
      <alignment vertical="top"/>
    </xf>
    <xf numFmtId="0" fontId="1" fillId="0" borderId="11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12" fillId="0" borderId="2" xfId="0" applyFont="1" applyBorder="1"/>
    <xf numFmtId="9" fontId="8" fillId="0" borderId="6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5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/>
    </xf>
    <xf numFmtId="0" fontId="5" fillId="2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0" borderId="8" xfId="0" applyFont="1" applyBorder="1" applyAlignment="1">
      <alignment vertical="center" wrapText="1"/>
    </xf>
    <xf numFmtId="0" fontId="1" fillId="0" borderId="4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2" fontId="13" fillId="3" borderId="2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187" fontId="17" fillId="0" borderId="44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8" fillId="0" borderId="27" xfId="0" applyFont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2" fontId="24" fillId="5" borderId="3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4" fillId="7" borderId="3" xfId="0" applyFont="1" applyFill="1" applyBorder="1" applyAlignment="1">
      <alignment horizontal="center" vertical="center" wrapText="1"/>
    </xf>
    <xf numFmtId="2" fontId="24" fillId="6" borderId="3" xfId="0" applyNumberFormat="1" applyFont="1" applyFill="1" applyBorder="1" applyAlignment="1">
      <alignment horizontal="center" vertical="center" wrapText="1"/>
    </xf>
    <xf numFmtId="2" fontId="24" fillId="0" borderId="3" xfId="0" applyNumberFormat="1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2" fontId="24" fillId="5" borderId="3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2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4" fillId="4" borderId="3" xfId="0" applyFont="1" applyFill="1" applyBorder="1" applyAlignment="1">
      <alignment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10" fontId="24" fillId="0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center" wrapText="1"/>
    </xf>
    <xf numFmtId="0" fontId="33" fillId="0" borderId="3" xfId="0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24" fillId="0" borderId="6" xfId="0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4" fillId="4" borderId="37" xfId="0" applyFont="1" applyFill="1" applyBorder="1" applyAlignment="1">
      <alignment vertical="center"/>
    </xf>
    <xf numFmtId="0" fontId="24" fillId="5" borderId="37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/>
    </xf>
    <xf numFmtId="0" fontId="24" fillId="8" borderId="37" xfId="0" applyFont="1" applyFill="1" applyBorder="1" applyAlignment="1">
      <alignment horizontal="center" vertical="center"/>
    </xf>
    <xf numFmtId="10" fontId="24" fillId="0" borderId="37" xfId="0" applyNumberFormat="1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left" vertical="center" wrapText="1"/>
    </xf>
    <xf numFmtId="0" fontId="24" fillId="4" borderId="45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5" borderId="45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48" xfId="0" applyFont="1" applyBorder="1" applyAlignment="1">
      <alignment vertical="center"/>
    </xf>
    <xf numFmtId="0" fontId="24" fillId="5" borderId="3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49" xfId="0" applyFont="1" applyBorder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5" fillId="0" borderId="3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4" borderId="39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0" fontId="35" fillId="5" borderId="3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24" fillId="0" borderId="51" xfId="0" applyFont="1" applyBorder="1" applyAlignment="1">
      <alignment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48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4" borderId="3" xfId="0" applyFont="1" applyFill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4" borderId="37" xfId="0" applyFont="1" applyFill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52" xfId="0" applyFont="1" applyBorder="1" applyAlignment="1">
      <alignment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49" xfId="0" applyFont="1" applyBorder="1" applyAlignment="1">
      <alignment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9" xfId="0" applyFont="1" applyFill="1" applyBorder="1" applyAlignment="1">
      <alignment vertical="center" wrapText="1"/>
    </xf>
    <xf numFmtId="0" fontId="24" fillId="4" borderId="49" xfId="0" applyFont="1" applyFill="1" applyBorder="1" applyAlignment="1">
      <alignment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5" borderId="3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 indent="2"/>
    </xf>
    <xf numFmtId="0" fontId="24" fillId="0" borderId="0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1" fontId="25" fillId="0" borderId="3" xfId="0" applyNumberFormat="1" applyFont="1" applyBorder="1" applyAlignment="1">
      <alignment horizontal="center" vertical="center"/>
    </xf>
    <xf numFmtId="2" fontId="17" fillId="0" borderId="4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8" fillId="0" borderId="0" xfId="0" applyFont="1"/>
    <xf numFmtId="0" fontId="0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39" fillId="0" borderId="3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8" fillId="2" borderId="8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0" borderId="2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2" borderId="27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4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49" fontId="24" fillId="0" borderId="34" xfId="0" applyNumberFormat="1" applyFont="1" applyBorder="1" applyAlignment="1">
      <alignment horizontal="left" vertical="center"/>
    </xf>
    <xf numFmtId="49" fontId="24" fillId="0" borderId="6" xfId="0" applyNumberFormat="1" applyFont="1" applyBorder="1" applyAlignment="1">
      <alignment horizontal="left" vertical="center"/>
    </xf>
    <xf numFmtId="49" fontId="24" fillId="0" borderId="36" xfId="0" applyNumberFormat="1" applyFont="1" applyBorder="1" applyAlignment="1">
      <alignment horizontal="left" vertical="center"/>
    </xf>
    <xf numFmtId="0" fontId="24" fillId="0" borderId="4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187" fontId="17" fillId="0" borderId="17" xfId="0" applyNumberFormat="1" applyFont="1" applyBorder="1" applyAlignment="1">
      <alignment horizontal="center" vertical="center" wrapText="1"/>
    </xf>
    <xf numFmtId="187" fontId="17" fillId="0" borderId="14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187" fontId="1" fillId="0" borderId="23" xfId="0" applyNumberFormat="1" applyFont="1" applyBorder="1" applyAlignment="1">
      <alignment horizontal="center" vertical="center" wrapText="1"/>
    </xf>
    <xf numFmtId="187" fontId="1" fillId="0" borderId="30" xfId="0" applyNumberFormat="1" applyFont="1" applyBorder="1" applyAlignment="1">
      <alignment horizontal="center" vertical="center" wrapText="1"/>
    </xf>
    <xf numFmtId="187" fontId="1" fillId="0" borderId="2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187" fontId="17" fillId="0" borderId="1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187" fontId="1" fillId="0" borderId="17" xfId="0" applyNumberFormat="1" applyFont="1" applyBorder="1" applyAlignment="1">
      <alignment horizontal="center" vertical="center" wrapText="1"/>
    </xf>
    <xf numFmtId="187" fontId="1" fillId="0" borderId="14" xfId="0" applyNumberFormat="1" applyFont="1" applyBorder="1" applyAlignment="1">
      <alignment horizontal="center" vertical="center" wrapText="1"/>
    </xf>
    <xf numFmtId="187" fontId="1" fillId="0" borderId="13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</cellXfs>
  <cellStyles count="4">
    <cellStyle name="Normal 10 2" xfId="3" xr:uid="{00000000-0005-0000-0000-000000000000}"/>
    <cellStyle name="Normal 19 3" xfId="1" xr:uid="{00000000-0005-0000-0000-000001000000}"/>
    <cellStyle name="Normal 2" xfId="2" xr:uid="{00000000-0005-0000-0000-000002000000}"/>
    <cellStyle name="ปกติ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438150</xdr:colOff>
      <xdr:row>70</xdr:row>
      <xdr:rowOff>0</xdr:rowOff>
    </xdr:from>
    <xdr:ext cx="504825" cy="333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1124750-7CCC-497E-8730-565C479FD7E4}"/>
            </a:ext>
          </a:extLst>
        </xdr:cNvPr>
        <xdr:cNvSpPr txBox="1"/>
      </xdr:nvSpPr>
      <xdr:spPr>
        <a:xfrm>
          <a:off x="22526625" y="279939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158</xdr:row>
      <xdr:rowOff>0</xdr:rowOff>
    </xdr:from>
    <xdr:ext cx="50482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23C7993-DDB6-48D1-9648-46D415F12A5A}"/>
            </a:ext>
          </a:extLst>
        </xdr:cNvPr>
        <xdr:cNvSpPr txBox="1"/>
      </xdr:nvSpPr>
      <xdr:spPr>
        <a:xfrm>
          <a:off x="22526625" y="696753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75</xdr:row>
      <xdr:rowOff>0</xdr:rowOff>
    </xdr:from>
    <xdr:ext cx="504825" cy="3333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360CFAEC-BDD2-4F48-8DFF-DBCC92B82B2F}"/>
            </a:ext>
          </a:extLst>
        </xdr:cNvPr>
        <xdr:cNvSpPr txBox="1"/>
      </xdr:nvSpPr>
      <xdr:spPr>
        <a:xfrm>
          <a:off x="22526625" y="3014662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438150</xdr:colOff>
      <xdr:row>70</xdr:row>
      <xdr:rowOff>0</xdr:rowOff>
    </xdr:from>
    <xdr:ext cx="504825" cy="3333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E6A4040B-72B5-4320-81C2-35C1982A403A}"/>
            </a:ext>
          </a:extLst>
        </xdr:cNvPr>
        <xdr:cNvSpPr txBox="1"/>
      </xdr:nvSpPr>
      <xdr:spPr>
        <a:xfrm>
          <a:off x="22526625" y="27993975"/>
          <a:ext cx="5048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447675</xdr:colOff>
      <xdr:row>114</xdr:row>
      <xdr:rowOff>0</xdr:rowOff>
    </xdr:from>
    <xdr:ext cx="495300" cy="3238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BC607A0-B00F-44AB-8DD2-32FF8BAA08DA}"/>
            </a:ext>
          </a:extLst>
        </xdr:cNvPr>
        <xdr:cNvSpPr txBox="1"/>
      </xdr:nvSpPr>
      <xdr:spPr>
        <a:xfrm>
          <a:off x="20697825" y="457962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oneCellAnchor>
    <xdr:from>
      <xdr:col>6</xdr:col>
      <xdr:colOff>447675</xdr:colOff>
      <xdr:row>163</xdr:row>
      <xdr:rowOff>0</xdr:rowOff>
    </xdr:from>
    <xdr:ext cx="495300" cy="3238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D7960BB-49A6-4F5F-8829-B598261EE4C4}"/>
            </a:ext>
          </a:extLst>
        </xdr:cNvPr>
        <xdr:cNvSpPr txBox="1"/>
      </xdr:nvSpPr>
      <xdr:spPr>
        <a:xfrm>
          <a:off x="20697825" y="66941700"/>
          <a:ext cx="495300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th-TH"/>
        </a:p>
      </xdr:txBody>
    </xdr:sp>
    <xdr:clientData/>
  </xdr:oneCellAnchor>
  <xdr:twoCellAnchor>
    <xdr:from>
      <xdr:col>1</xdr:col>
      <xdr:colOff>76201</xdr:colOff>
      <xdr:row>167</xdr:row>
      <xdr:rowOff>123825</xdr:rowOff>
    </xdr:from>
    <xdr:to>
      <xdr:col>1</xdr:col>
      <xdr:colOff>342901</xdr:colOff>
      <xdr:row>167</xdr:row>
      <xdr:rowOff>352425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8B301FD9-6E1F-4FD3-BB86-4398306C2ECF}"/>
            </a:ext>
          </a:extLst>
        </xdr:cNvPr>
        <xdr:cNvSpPr/>
      </xdr:nvSpPr>
      <xdr:spPr>
        <a:xfrm>
          <a:off x="1781176" y="68675250"/>
          <a:ext cx="266700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76201</xdr:colOff>
      <xdr:row>167</xdr:row>
      <xdr:rowOff>114299</xdr:rowOff>
    </xdr:from>
    <xdr:to>
      <xdr:col>2</xdr:col>
      <xdr:colOff>323851</xdr:colOff>
      <xdr:row>167</xdr:row>
      <xdr:rowOff>352424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FCA3AEF-2C23-4836-A835-229D33910F50}"/>
            </a:ext>
          </a:extLst>
        </xdr:cNvPr>
        <xdr:cNvSpPr/>
      </xdr:nvSpPr>
      <xdr:spPr>
        <a:xfrm>
          <a:off x="10315576" y="68665724"/>
          <a:ext cx="247650" cy="2381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76201</xdr:colOff>
      <xdr:row>167</xdr:row>
      <xdr:rowOff>123825</xdr:rowOff>
    </xdr:from>
    <xdr:to>
      <xdr:col>1</xdr:col>
      <xdr:colOff>342901</xdr:colOff>
      <xdr:row>167</xdr:row>
      <xdr:rowOff>352425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B96E149A-9DB7-4FBA-B70F-064373BD7754}"/>
            </a:ext>
          </a:extLst>
        </xdr:cNvPr>
        <xdr:cNvSpPr/>
      </xdr:nvSpPr>
      <xdr:spPr>
        <a:xfrm>
          <a:off x="1781176" y="68675250"/>
          <a:ext cx="266700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54428</xdr:colOff>
      <xdr:row>172</xdr:row>
      <xdr:rowOff>68035</xdr:rowOff>
    </xdr:from>
    <xdr:to>
      <xdr:col>2</xdr:col>
      <xdr:colOff>330653</xdr:colOff>
      <xdr:row>172</xdr:row>
      <xdr:rowOff>315686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683FC427-9661-4B7F-B5D6-BF8D70DAA5F5}"/>
            </a:ext>
          </a:extLst>
        </xdr:cNvPr>
        <xdr:cNvSpPr/>
      </xdr:nvSpPr>
      <xdr:spPr>
        <a:xfrm>
          <a:off x="10293803" y="70619710"/>
          <a:ext cx="276225" cy="2476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</xdr:colOff>
      <xdr:row>172</xdr:row>
      <xdr:rowOff>114300</xdr:rowOff>
    </xdr:from>
    <xdr:to>
      <xdr:col>1</xdr:col>
      <xdr:colOff>285750</xdr:colOff>
      <xdr:row>172</xdr:row>
      <xdr:rowOff>352425</xdr:rowOff>
    </xdr:to>
    <xdr:sp macro="" textlink="">
      <xdr:nvSpPr>
        <xdr:cNvPr id="20" name="Rectangle 18">
          <a:extLst>
            <a:ext uri="{FF2B5EF4-FFF2-40B4-BE49-F238E27FC236}">
              <a16:creationId xmlns:a16="http://schemas.microsoft.com/office/drawing/2014/main" id="{C77885FF-C49B-4FA9-A49F-CF120C3F4897}"/>
            </a:ext>
          </a:extLst>
        </xdr:cNvPr>
        <xdr:cNvSpPr/>
      </xdr:nvSpPr>
      <xdr:spPr>
        <a:xfrm>
          <a:off x="1743075" y="70665975"/>
          <a:ext cx="247650" cy="2381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244927</xdr:colOff>
      <xdr:row>131</xdr:row>
      <xdr:rowOff>40822</xdr:rowOff>
    </xdr:from>
    <xdr:to>
      <xdr:col>1</xdr:col>
      <xdr:colOff>492578</xdr:colOff>
      <xdr:row>131</xdr:row>
      <xdr:rowOff>272143</xdr:rowOff>
    </xdr:to>
    <xdr:sp macro="" textlink="">
      <xdr:nvSpPr>
        <xdr:cNvPr id="22" name="Flowchart: Process 21">
          <a:extLst>
            <a:ext uri="{FF2B5EF4-FFF2-40B4-BE49-F238E27FC236}">
              <a16:creationId xmlns:a16="http://schemas.microsoft.com/office/drawing/2014/main" id="{DFF7EBFB-A1BA-2CAF-C493-56A5FBB05F78}"/>
            </a:ext>
          </a:extLst>
        </xdr:cNvPr>
        <xdr:cNvSpPr/>
      </xdr:nvSpPr>
      <xdr:spPr>
        <a:xfrm>
          <a:off x="1945820" y="54782358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131</xdr:row>
      <xdr:rowOff>13608</xdr:rowOff>
    </xdr:from>
    <xdr:to>
      <xdr:col>2</xdr:col>
      <xdr:colOff>454503</xdr:colOff>
      <xdr:row>131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75F1F4B-2D5D-032B-44AE-02E0CF91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0337" y="54755144"/>
          <a:ext cx="256737" cy="272142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340177</xdr:colOff>
      <xdr:row>137</xdr:row>
      <xdr:rowOff>13608</xdr:rowOff>
    </xdr:from>
    <xdr:to>
      <xdr:col>1</xdr:col>
      <xdr:colOff>604182</xdr:colOff>
      <xdr:row>137</xdr:row>
      <xdr:rowOff>293454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6F31D5D-B64D-525C-B4A6-6484568A9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0" y="56632929"/>
          <a:ext cx="264005" cy="279846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131</xdr:row>
      <xdr:rowOff>40822</xdr:rowOff>
    </xdr:from>
    <xdr:to>
      <xdr:col>1</xdr:col>
      <xdr:colOff>492578</xdr:colOff>
      <xdr:row>131</xdr:row>
      <xdr:rowOff>272143</xdr:rowOff>
    </xdr:to>
    <xdr:sp macro="" textlink="">
      <xdr:nvSpPr>
        <xdr:cNvPr id="4" name="Flowchart: Process 3">
          <a:extLst>
            <a:ext uri="{FF2B5EF4-FFF2-40B4-BE49-F238E27FC236}">
              <a16:creationId xmlns:a16="http://schemas.microsoft.com/office/drawing/2014/main" id="{4C09F9F2-862E-4092-BD03-AD4724788FD5}"/>
            </a:ext>
          </a:extLst>
        </xdr:cNvPr>
        <xdr:cNvSpPr/>
      </xdr:nvSpPr>
      <xdr:spPr>
        <a:xfrm>
          <a:off x="2026102" y="37502647"/>
          <a:ext cx="247651" cy="231321"/>
        </a:xfrm>
        <a:prstGeom prst="flowChart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 kern="1200"/>
        </a:p>
      </xdr:txBody>
    </xdr:sp>
    <xdr:clientData/>
  </xdr:twoCellAnchor>
  <xdr:twoCellAnchor editAs="oneCell">
    <xdr:from>
      <xdr:col>2</xdr:col>
      <xdr:colOff>197766</xdr:colOff>
      <xdr:row>131</xdr:row>
      <xdr:rowOff>13608</xdr:rowOff>
    </xdr:from>
    <xdr:to>
      <xdr:col>2</xdr:col>
      <xdr:colOff>454503</xdr:colOff>
      <xdr:row>131</xdr:row>
      <xdr:rowOff>285750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A99471-94D8-4B09-BCFA-2A6D993A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141" y="37475433"/>
          <a:ext cx="256737" cy="272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zoomScale="60" zoomScaleNormal="60" workbookViewId="0">
      <selection activeCell="D10" sqref="D10:D19"/>
    </sheetView>
  </sheetViews>
  <sheetFormatPr defaultColWidth="9" defaultRowHeight="33.75"/>
  <cols>
    <col min="1" max="1" width="22.375" style="5" customWidth="1"/>
    <col min="2" max="2" width="94" style="5" customWidth="1"/>
    <col min="3" max="3" width="97.875" style="5" customWidth="1"/>
    <col min="4" max="4" width="10" style="5" customWidth="1"/>
    <col min="5" max="6" width="12.125" style="5" customWidth="1"/>
    <col min="7" max="7" width="21.875" style="6" customWidth="1"/>
    <col min="8" max="8" width="5.375" style="5" hidden="1" customWidth="1"/>
    <col min="9" max="9" width="2.875" style="5" customWidth="1"/>
    <col min="10" max="10" width="12.125" style="5" customWidth="1"/>
    <col min="11" max="16384" width="9" style="5"/>
  </cols>
  <sheetData>
    <row r="1" spans="1:7" ht="12" customHeight="1">
      <c r="B1" s="2"/>
      <c r="C1" s="2"/>
    </row>
    <row r="2" spans="1:7" s="7" customFormat="1" ht="42.75" customHeight="1">
      <c r="A2" s="411" t="s">
        <v>33</v>
      </c>
      <c r="B2" s="411"/>
      <c r="C2" s="411"/>
      <c r="D2" s="411"/>
      <c r="E2" s="411"/>
      <c r="F2" s="411"/>
      <c r="G2" s="411"/>
    </row>
    <row r="3" spans="1:7" ht="35.25" customHeight="1">
      <c r="A3" s="8"/>
      <c r="B3" s="346" t="s">
        <v>11</v>
      </c>
      <c r="C3" s="346"/>
      <c r="D3" s="346"/>
      <c r="E3" s="346"/>
      <c r="F3" s="8"/>
      <c r="G3" s="8"/>
    </row>
    <row r="4" spans="1:7" ht="39" customHeight="1">
      <c r="A4" s="323" t="s">
        <v>262</v>
      </c>
      <c r="B4" s="323"/>
      <c r="C4" s="322" t="s">
        <v>170</v>
      </c>
      <c r="D4" s="322"/>
      <c r="E4" s="322"/>
      <c r="F4" s="322"/>
      <c r="G4" s="322"/>
    </row>
    <row r="5" spans="1:7" ht="36" customHeight="1">
      <c r="A5" s="412" t="s">
        <v>171</v>
      </c>
      <c r="B5" s="412"/>
      <c r="C5" s="412"/>
      <c r="D5" s="412"/>
      <c r="E5" s="412"/>
      <c r="F5" s="412"/>
      <c r="G5" s="412"/>
    </row>
    <row r="6" spans="1:7" ht="24.6" customHeight="1"/>
    <row r="7" spans="1:7" s="11" customFormat="1" ht="18" customHeight="1">
      <c r="A7" s="9" t="s">
        <v>12</v>
      </c>
      <c r="B7" s="380" t="s">
        <v>13</v>
      </c>
      <c r="C7" s="381"/>
      <c r="D7" s="9" t="s">
        <v>14</v>
      </c>
      <c r="E7" s="327" t="s">
        <v>15</v>
      </c>
      <c r="F7" s="328"/>
      <c r="G7" s="10" t="s">
        <v>16</v>
      </c>
    </row>
    <row r="8" spans="1:7" s="11" customFormat="1" ht="40.15" customHeight="1">
      <c r="A8" s="293" t="s">
        <v>17</v>
      </c>
      <c r="B8" s="302" t="s">
        <v>18</v>
      </c>
      <c r="C8" s="303"/>
      <c r="D8" s="293" t="s">
        <v>19</v>
      </c>
      <c r="E8" s="417" t="s">
        <v>34</v>
      </c>
      <c r="F8" s="418"/>
      <c r="G8" s="415" t="s">
        <v>2</v>
      </c>
    </row>
    <row r="9" spans="1:7" s="11" customFormat="1" ht="50.45" customHeight="1">
      <c r="A9" s="301"/>
      <c r="B9" s="304"/>
      <c r="C9" s="305"/>
      <c r="D9" s="301"/>
      <c r="E9" s="12" t="s">
        <v>92</v>
      </c>
      <c r="F9" s="13" t="s">
        <v>93</v>
      </c>
      <c r="G9" s="416"/>
    </row>
    <row r="10" spans="1:7" s="11" customFormat="1" ht="30" customHeight="1">
      <c r="A10" s="14" t="s">
        <v>35</v>
      </c>
      <c r="B10" s="419" t="s">
        <v>263</v>
      </c>
      <c r="C10" s="342"/>
      <c r="D10" s="375"/>
      <c r="E10" s="375"/>
      <c r="F10" s="375"/>
      <c r="G10" s="400">
        <f>SUM(E10+F10)/2</f>
        <v>0</v>
      </c>
    </row>
    <row r="11" spans="1:7" s="11" customFormat="1" ht="30" customHeight="1">
      <c r="A11" s="15">
        <v>0.35</v>
      </c>
      <c r="B11" s="331" t="s">
        <v>100</v>
      </c>
      <c r="C11" s="332"/>
      <c r="D11" s="376"/>
      <c r="E11" s="376"/>
      <c r="F11" s="376"/>
      <c r="G11" s="401"/>
    </row>
    <row r="12" spans="1:7" s="11" customFormat="1" ht="30" customHeight="1">
      <c r="A12" s="15"/>
      <c r="B12" s="331" t="s">
        <v>36</v>
      </c>
      <c r="C12" s="332"/>
      <c r="D12" s="376"/>
      <c r="E12" s="376"/>
      <c r="F12" s="376"/>
      <c r="G12" s="401"/>
    </row>
    <row r="13" spans="1:7" s="11" customFormat="1" ht="30" customHeight="1">
      <c r="A13" s="15"/>
      <c r="B13" s="331" t="s">
        <v>37</v>
      </c>
      <c r="C13" s="332"/>
      <c r="D13" s="376"/>
      <c r="E13" s="376"/>
      <c r="F13" s="376"/>
      <c r="G13" s="401"/>
    </row>
    <row r="14" spans="1:7" ht="30" customHeight="1">
      <c r="A14" s="16"/>
      <c r="B14" s="347" t="s">
        <v>38</v>
      </c>
      <c r="C14" s="348"/>
      <c r="D14" s="376"/>
      <c r="E14" s="376"/>
      <c r="F14" s="376"/>
      <c r="G14" s="401"/>
    </row>
    <row r="15" spans="1:7" ht="30" customHeight="1">
      <c r="A15" s="16"/>
      <c r="B15" s="347" t="s">
        <v>39</v>
      </c>
      <c r="C15" s="348"/>
      <c r="D15" s="376"/>
      <c r="E15" s="376"/>
      <c r="F15" s="376"/>
      <c r="G15" s="401"/>
    </row>
    <row r="16" spans="1:7" ht="30" customHeight="1">
      <c r="A16" s="16"/>
      <c r="B16" s="347" t="s">
        <v>40</v>
      </c>
      <c r="C16" s="348"/>
      <c r="D16" s="376"/>
      <c r="E16" s="376"/>
      <c r="F16" s="376"/>
      <c r="G16" s="401"/>
    </row>
    <row r="17" spans="1:7" ht="30" customHeight="1">
      <c r="A17" s="16"/>
      <c r="B17" s="347" t="s">
        <v>41</v>
      </c>
      <c r="C17" s="348"/>
      <c r="D17" s="376"/>
      <c r="E17" s="376"/>
      <c r="F17" s="376"/>
      <c r="G17" s="401"/>
    </row>
    <row r="18" spans="1:7" ht="30" customHeight="1">
      <c r="A18" s="16"/>
      <c r="B18" s="347" t="s">
        <v>42</v>
      </c>
      <c r="C18" s="348"/>
      <c r="D18" s="376"/>
      <c r="E18" s="376"/>
      <c r="F18" s="376"/>
      <c r="G18" s="401"/>
    </row>
    <row r="19" spans="1:7" s="11" customFormat="1" ht="55.5" customHeight="1">
      <c r="A19" s="16"/>
      <c r="B19" s="398" t="s">
        <v>106</v>
      </c>
      <c r="C19" s="399"/>
      <c r="D19" s="377"/>
      <c r="E19" s="377"/>
      <c r="F19" s="377"/>
      <c r="G19" s="402"/>
    </row>
    <row r="20" spans="1:7" s="11" customFormat="1" ht="30" customHeight="1">
      <c r="A20" s="16"/>
      <c r="B20" s="382" t="s">
        <v>264</v>
      </c>
      <c r="C20" s="383"/>
      <c r="D20" s="375"/>
      <c r="E20" s="375"/>
      <c r="F20" s="375"/>
      <c r="G20" s="400">
        <f>SUM(E20+F20)/2</f>
        <v>0</v>
      </c>
    </row>
    <row r="21" spans="1:7" s="11" customFormat="1" ht="30" customHeight="1">
      <c r="A21" s="16"/>
      <c r="B21" s="331" t="s">
        <v>265</v>
      </c>
      <c r="C21" s="332"/>
      <c r="D21" s="376"/>
      <c r="E21" s="376"/>
      <c r="F21" s="376"/>
      <c r="G21" s="401"/>
    </row>
    <row r="22" spans="1:7" s="11" customFormat="1" ht="30" customHeight="1">
      <c r="A22" s="16"/>
      <c r="B22" s="314" t="s">
        <v>94</v>
      </c>
      <c r="C22" s="315"/>
      <c r="D22" s="376"/>
      <c r="E22" s="376"/>
      <c r="F22" s="376"/>
      <c r="G22" s="401"/>
    </row>
    <row r="23" spans="1:7" s="11" customFormat="1" ht="30" customHeight="1">
      <c r="A23" s="16"/>
      <c r="B23" s="331" t="s">
        <v>97</v>
      </c>
      <c r="C23" s="332"/>
      <c r="D23" s="376"/>
      <c r="E23" s="376"/>
      <c r="F23" s="376"/>
      <c r="G23" s="401"/>
    </row>
    <row r="24" spans="1:7" s="11" customFormat="1" ht="30" customHeight="1">
      <c r="A24" s="16"/>
      <c r="B24" s="331"/>
      <c r="C24" s="332"/>
      <c r="D24" s="376"/>
      <c r="E24" s="376"/>
      <c r="F24" s="376"/>
      <c r="G24" s="401"/>
    </row>
    <row r="25" spans="1:7" s="11" customFormat="1" ht="30" customHeight="1">
      <c r="A25" s="16"/>
      <c r="B25" s="314" t="s">
        <v>96</v>
      </c>
      <c r="C25" s="315"/>
      <c r="D25" s="376"/>
      <c r="E25" s="376"/>
      <c r="F25" s="376"/>
      <c r="G25" s="401"/>
    </row>
    <row r="26" spans="1:7" s="11" customFormat="1" ht="30" customHeight="1">
      <c r="A26" s="16"/>
      <c r="B26" s="331" t="s">
        <v>95</v>
      </c>
      <c r="C26" s="332"/>
      <c r="D26" s="376"/>
      <c r="E26" s="376"/>
      <c r="F26" s="376"/>
      <c r="G26" s="401"/>
    </row>
    <row r="27" spans="1:7" ht="30" customHeight="1">
      <c r="A27" s="16"/>
      <c r="B27" s="347" t="s">
        <v>38</v>
      </c>
      <c r="C27" s="348"/>
      <c r="D27" s="376"/>
      <c r="E27" s="376"/>
      <c r="F27" s="376"/>
      <c r="G27" s="401"/>
    </row>
    <row r="28" spans="1:7" ht="30" customHeight="1">
      <c r="A28" s="16"/>
      <c r="B28" s="347" t="s">
        <v>39</v>
      </c>
      <c r="C28" s="348"/>
      <c r="D28" s="376"/>
      <c r="E28" s="376"/>
      <c r="F28" s="376"/>
      <c r="G28" s="401"/>
    </row>
    <row r="29" spans="1:7" ht="30" customHeight="1">
      <c r="A29" s="16"/>
      <c r="B29" s="347" t="s">
        <v>40</v>
      </c>
      <c r="C29" s="348"/>
      <c r="D29" s="376"/>
      <c r="E29" s="376"/>
      <c r="F29" s="376"/>
      <c r="G29" s="401"/>
    </row>
    <row r="30" spans="1:7" ht="30" customHeight="1">
      <c r="A30" s="16"/>
      <c r="B30" s="347" t="s">
        <v>41</v>
      </c>
      <c r="C30" s="348"/>
      <c r="D30" s="376"/>
      <c r="E30" s="376"/>
      <c r="F30" s="376"/>
      <c r="G30" s="401"/>
    </row>
    <row r="31" spans="1:7" ht="30" customHeight="1">
      <c r="A31" s="16"/>
      <c r="B31" s="347" t="s">
        <v>42</v>
      </c>
      <c r="C31" s="348"/>
      <c r="D31" s="376"/>
      <c r="E31" s="376"/>
      <c r="F31" s="376"/>
      <c r="G31" s="401"/>
    </row>
    <row r="32" spans="1:7" s="11" customFormat="1" ht="30" customHeight="1">
      <c r="A32" s="16"/>
      <c r="B32" s="403" t="s">
        <v>266</v>
      </c>
      <c r="C32" s="404"/>
      <c r="D32" s="376"/>
      <c r="E32" s="376"/>
      <c r="F32" s="376"/>
      <c r="G32" s="401"/>
    </row>
    <row r="33" spans="1:7" s="11" customFormat="1" ht="30" customHeight="1">
      <c r="A33" s="9" t="s">
        <v>12</v>
      </c>
      <c r="B33" s="386" t="s">
        <v>13</v>
      </c>
      <c r="C33" s="386"/>
      <c r="D33" s="9" t="s">
        <v>14</v>
      </c>
      <c r="E33" s="327" t="s">
        <v>15</v>
      </c>
      <c r="F33" s="339"/>
      <c r="G33" s="328"/>
    </row>
    <row r="34" spans="1:7" s="11" customFormat="1" ht="30" customHeight="1">
      <c r="A34" s="387" t="s">
        <v>17</v>
      </c>
      <c r="B34" s="302" t="s">
        <v>18</v>
      </c>
      <c r="C34" s="303"/>
      <c r="D34" s="293" t="s">
        <v>19</v>
      </c>
      <c r="E34" s="292" t="s">
        <v>43</v>
      </c>
      <c r="F34" s="292"/>
      <c r="G34" s="292"/>
    </row>
    <row r="35" spans="1:7" s="11" customFormat="1" ht="30" customHeight="1">
      <c r="A35" s="388"/>
      <c r="B35" s="304"/>
      <c r="C35" s="305"/>
      <c r="D35" s="301"/>
      <c r="E35" s="389" t="s">
        <v>44</v>
      </c>
      <c r="F35" s="390"/>
      <c r="G35" s="391"/>
    </row>
    <row r="36" spans="1:7" s="11" customFormat="1" ht="30" customHeight="1">
      <c r="A36" s="66" t="s">
        <v>45</v>
      </c>
      <c r="B36" s="340" t="s">
        <v>267</v>
      </c>
      <c r="C36" s="341"/>
      <c r="D36" s="297"/>
      <c r="E36" s="295"/>
      <c r="F36" s="296"/>
      <c r="G36" s="297"/>
    </row>
    <row r="37" spans="1:7" ht="30" customHeight="1">
      <c r="A37" s="15">
        <v>0.2</v>
      </c>
      <c r="B37" s="392" t="s">
        <v>101</v>
      </c>
      <c r="C37" s="393"/>
      <c r="D37" s="376"/>
      <c r="E37" s="298"/>
      <c r="F37" s="299"/>
      <c r="G37" s="300"/>
    </row>
    <row r="38" spans="1:7" ht="30" customHeight="1">
      <c r="A38" s="15"/>
      <c r="B38" s="394" t="s">
        <v>102</v>
      </c>
      <c r="C38" s="395"/>
      <c r="D38" s="376"/>
      <c r="E38" s="298"/>
      <c r="F38" s="299"/>
      <c r="G38" s="300"/>
    </row>
    <row r="39" spans="1:7" ht="30" customHeight="1">
      <c r="A39" s="15"/>
      <c r="B39" s="392" t="s">
        <v>103</v>
      </c>
      <c r="C39" s="393"/>
      <c r="D39" s="376"/>
      <c r="E39" s="298"/>
      <c r="F39" s="299"/>
      <c r="G39" s="300"/>
    </row>
    <row r="40" spans="1:7" ht="30" customHeight="1">
      <c r="A40" s="15"/>
      <c r="B40" s="392" t="s">
        <v>104</v>
      </c>
      <c r="C40" s="393"/>
      <c r="D40" s="376"/>
      <c r="E40" s="298"/>
      <c r="F40" s="299"/>
      <c r="G40" s="300"/>
    </row>
    <row r="41" spans="1:7" ht="30" customHeight="1">
      <c r="A41" s="16"/>
      <c r="B41" s="396" t="s">
        <v>46</v>
      </c>
      <c r="C41" s="397"/>
      <c r="D41" s="376"/>
      <c r="E41" s="298"/>
      <c r="F41" s="299"/>
      <c r="G41" s="300"/>
    </row>
    <row r="42" spans="1:7" ht="30" customHeight="1">
      <c r="A42" s="16"/>
      <c r="B42" s="347" t="s">
        <v>38</v>
      </c>
      <c r="C42" s="348"/>
      <c r="D42" s="376"/>
      <c r="E42" s="298"/>
      <c r="F42" s="299"/>
      <c r="G42" s="300"/>
    </row>
    <row r="43" spans="1:7" ht="30" customHeight="1">
      <c r="A43" s="16"/>
      <c r="B43" s="347" t="s">
        <v>39</v>
      </c>
      <c r="C43" s="348"/>
      <c r="D43" s="376"/>
      <c r="E43" s="298"/>
      <c r="F43" s="299"/>
      <c r="G43" s="300"/>
    </row>
    <row r="44" spans="1:7" ht="30" customHeight="1">
      <c r="A44" s="16"/>
      <c r="B44" s="347" t="s">
        <v>40</v>
      </c>
      <c r="C44" s="348"/>
      <c r="D44" s="376"/>
      <c r="E44" s="298"/>
      <c r="F44" s="299"/>
      <c r="G44" s="300"/>
    </row>
    <row r="45" spans="1:7" ht="30" customHeight="1">
      <c r="A45" s="16"/>
      <c r="B45" s="347" t="s">
        <v>41</v>
      </c>
      <c r="C45" s="348"/>
      <c r="D45" s="376"/>
      <c r="E45" s="298"/>
      <c r="F45" s="299"/>
      <c r="G45" s="300"/>
    </row>
    <row r="46" spans="1:7" ht="30" customHeight="1">
      <c r="A46" s="16"/>
      <c r="B46" s="347" t="s">
        <v>42</v>
      </c>
      <c r="C46" s="348"/>
      <c r="D46" s="376"/>
      <c r="E46" s="298"/>
      <c r="F46" s="299"/>
      <c r="G46" s="300"/>
    </row>
    <row r="47" spans="1:7" ht="57" customHeight="1">
      <c r="A47" s="15"/>
      <c r="B47" s="420" t="s">
        <v>268</v>
      </c>
      <c r="C47" s="421"/>
      <c r="D47" s="376"/>
      <c r="E47" s="298"/>
      <c r="F47" s="299"/>
      <c r="G47" s="300"/>
    </row>
    <row r="48" spans="1:7" ht="30" customHeight="1">
      <c r="A48" s="16"/>
      <c r="B48" s="340" t="s">
        <v>269</v>
      </c>
      <c r="C48" s="341"/>
      <c r="D48" s="413"/>
      <c r="E48" s="333"/>
      <c r="F48" s="334"/>
      <c r="G48" s="335"/>
    </row>
    <row r="49" spans="1:7" ht="30" customHeight="1">
      <c r="A49" s="16"/>
      <c r="B49" s="422" t="s">
        <v>47</v>
      </c>
      <c r="C49" s="423"/>
      <c r="D49" s="414"/>
      <c r="E49" s="336"/>
      <c r="F49" s="337"/>
      <c r="G49" s="338"/>
    </row>
    <row r="50" spans="1:7" ht="30" customHeight="1">
      <c r="A50" s="16"/>
      <c r="B50" s="378" t="s">
        <v>48</v>
      </c>
      <c r="C50" s="379"/>
      <c r="D50" s="414"/>
      <c r="E50" s="336"/>
      <c r="F50" s="337"/>
      <c r="G50" s="338"/>
    </row>
    <row r="51" spans="1:7" ht="30" customHeight="1">
      <c r="A51" s="16"/>
      <c r="B51" s="312" t="s">
        <v>49</v>
      </c>
      <c r="C51" s="313"/>
      <c r="D51" s="414"/>
      <c r="E51" s="336"/>
      <c r="F51" s="337"/>
      <c r="G51" s="338"/>
    </row>
    <row r="52" spans="1:7" ht="30" customHeight="1">
      <c r="A52" s="16"/>
      <c r="B52" s="378" t="s">
        <v>162</v>
      </c>
      <c r="C52" s="379"/>
      <c r="D52" s="414"/>
      <c r="E52" s="336"/>
      <c r="F52" s="337"/>
      <c r="G52" s="338"/>
    </row>
    <row r="53" spans="1:7" ht="30" customHeight="1">
      <c r="A53" s="16"/>
      <c r="B53" s="312" t="s">
        <v>50</v>
      </c>
      <c r="C53" s="313"/>
      <c r="D53" s="414"/>
      <c r="E53" s="336"/>
      <c r="F53" s="337"/>
      <c r="G53" s="338"/>
    </row>
    <row r="54" spans="1:7" ht="30" customHeight="1">
      <c r="A54" s="16"/>
      <c r="B54" s="312" t="s">
        <v>131</v>
      </c>
      <c r="C54" s="313"/>
      <c r="D54" s="414"/>
      <c r="E54" s="336"/>
      <c r="F54" s="337"/>
      <c r="G54" s="338"/>
    </row>
    <row r="55" spans="1:7" ht="30" customHeight="1">
      <c r="A55" s="16"/>
      <c r="B55" s="384" t="s">
        <v>270</v>
      </c>
      <c r="C55" s="385"/>
      <c r="D55" s="414"/>
      <c r="E55" s="336"/>
      <c r="F55" s="337"/>
      <c r="G55" s="338"/>
    </row>
    <row r="56" spans="1:7" ht="30" customHeight="1">
      <c r="A56" s="16"/>
      <c r="B56" s="347" t="s">
        <v>38</v>
      </c>
      <c r="C56" s="348"/>
      <c r="D56" s="414"/>
      <c r="E56" s="336"/>
      <c r="F56" s="337"/>
      <c r="G56" s="338"/>
    </row>
    <row r="57" spans="1:7" ht="30" customHeight="1">
      <c r="A57" s="16"/>
      <c r="B57" s="347" t="s">
        <v>39</v>
      </c>
      <c r="C57" s="348"/>
      <c r="D57" s="414"/>
      <c r="E57" s="336"/>
      <c r="F57" s="337"/>
      <c r="G57" s="338"/>
    </row>
    <row r="58" spans="1:7" ht="30" customHeight="1">
      <c r="A58" s="16"/>
      <c r="B58" s="347" t="s">
        <v>40</v>
      </c>
      <c r="C58" s="348"/>
      <c r="D58" s="414"/>
      <c r="E58" s="336"/>
      <c r="F58" s="337"/>
      <c r="G58" s="338"/>
    </row>
    <row r="59" spans="1:7" ht="30" customHeight="1">
      <c r="A59" s="16"/>
      <c r="B59" s="347" t="s">
        <v>41</v>
      </c>
      <c r="C59" s="348"/>
      <c r="D59" s="414"/>
      <c r="E59" s="336"/>
      <c r="F59" s="337"/>
      <c r="G59" s="338"/>
    </row>
    <row r="60" spans="1:7" ht="30" customHeight="1">
      <c r="A60" s="16"/>
      <c r="B60" s="72" t="s">
        <v>42</v>
      </c>
      <c r="C60" s="73"/>
      <c r="D60" s="414"/>
      <c r="E60" s="336"/>
      <c r="F60" s="337"/>
      <c r="G60" s="338"/>
    </row>
    <row r="61" spans="1:7" ht="30" customHeight="1">
      <c r="A61" s="17" t="s">
        <v>51</v>
      </c>
      <c r="B61" s="340" t="s">
        <v>52</v>
      </c>
      <c r="C61" s="341"/>
      <c r="D61" s="297"/>
      <c r="E61" s="295"/>
      <c r="F61" s="296"/>
      <c r="G61" s="297"/>
    </row>
    <row r="62" spans="1:7" ht="30" customHeight="1">
      <c r="A62" s="18">
        <v>0.1</v>
      </c>
      <c r="B62" s="331" t="s">
        <v>53</v>
      </c>
      <c r="C62" s="332"/>
      <c r="D62" s="300"/>
      <c r="E62" s="298"/>
      <c r="F62" s="299"/>
      <c r="G62" s="300"/>
    </row>
    <row r="63" spans="1:7" ht="30" customHeight="1">
      <c r="A63" s="19"/>
      <c r="B63" s="331" t="s">
        <v>54</v>
      </c>
      <c r="C63" s="332"/>
      <c r="D63" s="300"/>
      <c r="E63" s="298"/>
      <c r="F63" s="299"/>
      <c r="G63" s="300"/>
    </row>
    <row r="64" spans="1:7" ht="30" customHeight="1">
      <c r="A64" s="19"/>
      <c r="B64" s="308" t="s">
        <v>107</v>
      </c>
      <c r="C64" s="309"/>
      <c r="D64" s="300"/>
      <c r="E64" s="317"/>
      <c r="F64" s="318"/>
      <c r="G64" s="319"/>
    </row>
    <row r="65" spans="1:8" ht="30" customHeight="1">
      <c r="A65" s="20"/>
      <c r="B65" s="382" t="s">
        <v>55</v>
      </c>
      <c r="C65" s="383"/>
      <c r="D65" s="375"/>
      <c r="E65" s="295"/>
      <c r="F65" s="296"/>
      <c r="G65" s="297"/>
    </row>
    <row r="66" spans="1:8" ht="30" customHeight="1">
      <c r="A66" s="21"/>
      <c r="B66" s="312" t="s">
        <v>108</v>
      </c>
      <c r="C66" s="313"/>
      <c r="D66" s="376"/>
      <c r="E66" s="298"/>
      <c r="F66" s="299"/>
      <c r="G66" s="300"/>
    </row>
    <row r="67" spans="1:8" ht="30" customHeight="1">
      <c r="A67" s="15"/>
      <c r="B67" s="312" t="s">
        <v>56</v>
      </c>
      <c r="C67" s="313"/>
      <c r="D67" s="376"/>
      <c r="E67" s="298"/>
      <c r="F67" s="299"/>
      <c r="G67" s="300"/>
    </row>
    <row r="68" spans="1:8" ht="30" customHeight="1">
      <c r="A68" s="22"/>
      <c r="B68" s="312" t="s">
        <v>57</v>
      </c>
      <c r="C68" s="313"/>
      <c r="D68" s="376"/>
      <c r="E68" s="298"/>
      <c r="F68" s="299"/>
      <c r="G68" s="300"/>
    </row>
    <row r="69" spans="1:8" ht="30" customHeight="1">
      <c r="A69" s="22"/>
      <c r="B69" s="312" t="s">
        <v>58</v>
      </c>
      <c r="C69" s="313"/>
      <c r="D69" s="376"/>
      <c r="E69" s="298"/>
      <c r="F69" s="299"/>
      <c r="G69" s="300"/>
    </row>
    <row r="70" spans="1:8" ht="30" customHeight="1">
      <c r="A70" s="22"/>
      <c r="B70" s="312" t="s">
        <v>59</v>
      </c>
      <c r="C70" s="313"/>
      <c r="D70" s="376"/>
      <c r="E70" s="298"/>
      <c r="F70" s="299"/>
      <c r="G70" s="300"/>
    </row>
    <row r="71" spans="1:8" ht="30" customHeight="1">
      <c r="A71" s="22"/>
      <c r="B71" s="312" t="s">
        <v>60</v>
      </c>
      <c r="C71" s="313"/>
      <c r="D71" s="376"/>
      <c r="E71" s="298"/>
      <c r="F71" s="299"/>
      <c r="G71" s="300"/>
    </row>
    <row r="72" spans="1:8" ht="30" customHeight="1">
      <c r="A72" s="22"/>
      <c r="B72" s="312" t="s">
        <v>61</v>
      </c>
      <c r="C72" s="313"/>
      <c r="D72" s="376"/>
      <c r="E72" s="298"/>
      <c r="F72" s="299"/>
      <c r="G72" s="300"/>
    </row>
    <row r="73" spans="1:8" ht="30" customHeight="1">
      <c r="A73" s="22"/>
      <c r="B73" s="331" t="s">
        <v>271</v>
      </c>
      <c r="C73" s="332"/>
      <c r="D73" s="376"/>
      <c r="E73" s="298"/>
      <c r="F73" s="299"/>
      <c r="G73" s="300"/>
    </row>
    <row r="74" spans="1:8" ht="30" customHeight="1">
      <c r="A74" s="22"/>
      <c r="B74" s="347" t="s">
        <v>38</v>
      </c>
      <c r="C74" s="348"/>
      <c r="D74" s="376"/>
      <c r="E74" s="298"/>
      <c r="F74" s="299"/>
      <c r="G74" s="300"/>
    </row>
    <row r="75" spans="1:8" ht="30" customHeight="1">
      <c r="A75" s="22"/>
      <c r="B75" s="347" t="s">
        <v>62</v>
      </c>
      <c r="C75" s="348"/>
      <c r="D75" s="376"/>
      <c r="E75" s="298"/>
      <c r="F75" s="299"/>
      <c r="G75" s="300"/>
    </row>
    <row r="76" spans="1:8" ht="30" customHeight="1">
      <c r="A76" s="22"/>
      <c r="B76" s="347" t="s">
        <v>63</v>
      </c>
      <c r="C76" s="348"/>
      <c r="D76" s="376"/>
      <c r="E76" s="298"/>
      <c r="F76" s="299"/>
      <c r="G76" s="300"/>
    </row>
    <row r="77" spans="1:8" ht="30" customHeight="1">
      <c r="A77" s="22"/>
      <c r="B77" s="347" t="s">
        <v>64</v>
      </c>
      <c r="C77" s="348"/>
      <c r="D77" s="376"/>
      <c r="E77" s="298"/>
      <c r="F77" s="299"/>
      <c r="G77" s="300"/>
    </row>
    <row r="78" spans="1:8" ht="30" customHeight="1">
      <c r="A78" s="23"/>
      <c r="B78" s="407" t="s">
        <v>65</v>
      </c>
      <c r="C78" s="408"/>
      <c r="D78" s="377"/>
      <c r="E78" s="317"/>
      <c r="F78" s="318"/>
      <c r="G78" s="319"/>
    </row>
    <row r="79" spans="1:8" s="11" customFormat="1" ht="30" customHeight="1">
      <c r="A79" s="9" t="s">
        <v>12</v>
      </c>
      <c r="B79" s="380" t="s">
        <v>13</v>
      </c>
      <c r="C79" s="381"/>
      <c r="D79" s="9" t="s">
        <v>14</v>
      </c>
      <c r="E79" s="371" t="s">
        <v>15</v>
      </c>
      <c r="F79" s="372"/>
      <c r="G79" s="373"/>
    </row>
    <row r="80" spans="1:8" s="11" customFormat="1" ht="33.6" customHeight="1">
      <c r="A80" s="293" t="s">
        <v>17</v>
      </c>
      <c r="B80" s="302" t="s">
        <v>18</v>
      </c>
      <c r="C80" s="303"/>
      <c r="D80" s="293" t="s">
        <v>19</v>
      </c>
      <c r="E80" s="374" t="s">
        <v>34</v>
      </c>
      <c r="F80" s="374"/>
      <c r="G80" s="374"/>
      <c r="H80" s="24"/>
    </row>
    <row r="81" spans="1:7" s="11" customFormat="1" ht="33" customHeight="1">
      <c r="A81" s="301"/>
      <c r="B81" s="304"/>
      <c r="C81" s="305"/>
      <c r="D81" s="301"/>
      <c r="E81" s="374" t="s">
        <v>1</v>
      </c>
      <c r="F81" s="374"/>
      <c r="G81" s="374"/>
    </row>
    <row r="82" spans="1:7" s="11" customFormat="1" ht="32.25" customHeight="1">
      <c r="A82" s="409" t="s">
        <v>66</v>
      </c>
      <c r="B82" s="331" t="s">
        <v>272</v>
      </c>
      <c r="C82" s="332"/>
      <c r="D82" s="293"/>
      <c r="E82" s="295"/>
      <c r="F82" s="296"/>
      <c r="G82" s="297"/>
    </row>
    <row r="83" spans="1:7" s="11" customFormat="1" ht="28.5" customHeight="1">
      <c r="A83" s="410"/>
      <c r="B83" s="331" t="s">
        <v>273</v>
      </c>
      <c r="C83" s="332"/>
      <c r="D83" s="294"/>
      <c r="E83" s="298"/>
      <c r="F83" s="316"/>
      <c r="G83" s="300"/>
    </row>
    <row r="84" spans="1:7" s="11" customFormat="1" ht="24.95" customHeight="1">
      <c r="A84" s="25"/>
      <c r="B84" s="405" t="s">
        <v>132</v>
      </c>
      <c r="C84" s="406"/>
      <c r="D84" s="294"/>
      <c r="E84" s="298"/>
      <c r="F84" s="316"/>
      <c r="G84" s="300"/>
    </row>
    <row r="85" spans="1:7" s="11" customFormat="1" ht="24.95" customHeight="1">
      <c r="A85" s="25"/>
      <c r="B85" s="331" t="s">
        <v>133</v>
      </c>
      <c r="C85" s="332"/>
      <c r="D85" s="294"/>
      <c r="E85" s="298"/>
      <c r="F85" s="316"/>
      <c r="G85" s="300"/>
    </row>
    <row r="86" spans="1:7" s="11" customFormat="1" ht="24.95" customHeight="1">
      <c r="A86" s="25"/>
      <c r="B86" s="331" t="s">
        <v>134</v>
      </c>
      <c r="C86" s="332"/>
      <c r="D86" s="294"/>
      <c r="E86" s="298"/>
      <c r="F86" s="316"/>
      <c r="G86" s="300"/>
    </row>
    <row r="87" spans="1:7" s="11" customFormat="1" ht="24.95" customHeight="1">
      <c r="A87" s="26"/>
      <c r="B87" s="331" t="s">
        <v>135</v>
      </c>
      <c r="C87" s="332"/>
      <c r="D87" s="294"/>
      <c r="E87" s="298"/>
      <c r="F87" s="316"/>
      <c r="G87" s="300"/>
    </row>
    <row r="88" spans="1:7" s="11" customFormat="1" ht="24.95" customHeight="1">
      <c r="A88" s="26"/>
      <c r="B88" s="308" t="s">
        <v>136</v>
      </c>
      <c r="C88" s="309"/>
      <c r="D88" s="301"/>
      <c r="E88" s="317"/>
      <c r="F88" s="318"/>
      <c r="G88" s="319"/>
    </row>
    <row r="89" spans="1:7" s="11" customFormat="1" ht="61.5" customHeight="1">
      <c r="A89" s="25"/>
      <c r="B89" s="359" t="s">
        <v>274</v>
      </c>
      <c r="C89" s="361"/>
      <c r="D89" s="293"/>
      <c r="E89" s="295"/>
      <c r="F89" s="296"/>
      <c r="G89" s="297"/>
    </row>
    <row r="90" spans="1:7" s="11" customFormat="1" ht="24.75" customHeight="1">
      <c r="A90" s="25"/>
      <c r="B90" s="310" t="s">
        <v>137</v>
      </c>
      <c r="C90" s="311"/>
      <c r="D90" s="294"/>
      <c r="E90" s="298"/>
      <c r="F90" s="316"/>
      <c r="G90" s="300"/>
    </row>
    <row r="91" spans="1:7" s="11" customFormat="1" ht="24.95" customHeight="1">
      <c r="A91" s="25"/>
      <c r="B91" s="312" t="s">
        <v>146</v>
      </c>
      <c r="C91" s="313"/>
      <c r="D91" s="294"/>
      <c r="E91" s="298"/>
      <c r="F91" s="316"/>
      <c r="G91" s="300"/>
    </row>
    <row r="92" spans="1:7" s="11" customFormat="1" ht="24.95" customHeight="1">
      <c r="A92" s="25"/>
      <c r="B92" s="312" t="s">
        <v>139</v>
      </c>
      <c r="C92" s="313"/>
      <c r="D92" s="294"/>
      <c r="E92" s="298"/>
      <c r="F92" s="316"/>
      <c r="G92" s="300"/>
    </row>
    <row r="93" spans="1:7" s="11" customFormat="1" ht="24.95" customHeight="1">
      <c r="A93" s="25"/>
      <c r="B93" s="312" t="s">
        <v>141</v>
      </c>
      <c r="C93" s="313"/>
      <c r="D93" s="294"/>
      <c r="E93" s="298"/>
      <c r="F93" s="316"/>
      <c r="G93" s="300"/>
    </row>
    <row r="94" spans="1:7" s="11" customFormat="1" ht="24.95" customHeight="1">
      <c r="A94" s="25"/>
      <c r="B94" s="310" t="s">
        <v>138</v>
      </c>
      <c r="C94" s="311"/>
      <c r="D94" s="294"/>
      <c r="E94" s="298"/>
      <c r="F94" s="316"/>
      <c r="G94" s="300"/>
    </row>
    <row r="95" spans="1:7" s="11" customFormat="1" ht="24.95" customHeight="1">
      <c r="A95" s="25"/>
      <c r="B95" s="310" t="s">
        <v>139</v>
      </c>
      <c r="C95" s="311"/>
      <c r="D95" s="294"/>
      <c r="E95" s="298"/>
      <c r="F95" s="316"/>
      <c r="G95" s="300"/>
    </row>
    <row r="96" spans="1:7" s="11" customFormat="1" ht="24.95" customHeight="1">
      <c r="A96" s="25"/>
      <c r="B96" s="312" t="s">
        <v>142</v>
      </c>
      <c r="C96" s="313"/>
      <c r="D96" s="294"/>
      <c r="E96" s="298"/>
      <c r="F96" s="316"/>
      <c r="G96" s="300"/>
    </row>
    <row r="97" spans="1:7" s="11" customFormat="1" ht="24.95" customHeight="1">
      <c r="A97" s="25"/>
      <c r="B97" s="310" t="s">
        <v>138</v>
      </c>
      <c r="C97" s="311"/>
      <c r="D97" s="294"/>
      <c r="E97" s="298"/>
      <c r="F97" s="316"/>
      <c r="G97" s="300"/>
    </row>
    <row r="98" spans="1:7" s="11" customFormat="1" ht="24.95" customHeight="1">
      <c r="A98" s="25"/>
      <c r="B98" s="310" t="s">
        <v>139</v>
      </c>
      <c r="C98" s="311"/>
      <c r="D98" s="294"/>
      <c r="E98" s="298"/>
      <c r="F98" s="316"/>
      <c r="G98" s="300"/>
    </row>
    <row r="99" spans="1:7" s="11" customFormat="1" ht="24.95" customHeight="1">
      <c r="A99" s="25"/>
      <c r="B99" s="312" t="s">
        <v>143</v>
      </c>
      <c r="C99" s="313"/>
      <c r="D99" s="294"/>
      <c r="E99" s="298"/>
      <c r="F99" s="316"/>
      <c r="G99" s="300"/>
    </row>
    <row r="100" spans="1:7" s="11" customFormat="1" ht="24.95" customHeight="1">
      <c r="A100" s="25"/>
      <c r="B100" s="310" t="s">
        <v>140</v>
      </c>
      <c r="C100" s="311"/>
      <c r="D100" s="294"/>
      <c r="E100" s="298"/>
      <c r="F100" s="316"/>
      <c r="G100" s="300"/>
    </row>
    <row r="101" spans="1:7" s="11" customFormat="1" ht="24.95" customHeight="1">
      <c r="A101" s="25"/>
      <c r="B101" s="310" t="s">
        <v>139</v>
      </c>
      <c r="C101" s="311"/>
      <c r="D101" s="294"/>
      <c r="E101" s="298"/>
      <c r="F101" s="316"/>
      <c r="G101" s="300"/>
    </row>
    <row r="102" spans="1:7" s="11" customFormat="1" ht="24.95" customHeight="1">
      <c r="A102" s="25"/>
      <c r="B102" s="312" t="s">
        <v>145</v>
      </c>
      <c r="C102" s="313"/>
      <c r="D102" s="294"/>
      <c r="E102" s="298"/>
      <c r="F102" s="316"/>
      <c r="G102" s="300"/>
    </row>
    <row r="103" spans="1:7" s="11" customFormat="1" ht="24.95" customHeight="1">
      <c r="A103" s="25"/>
      <c r="B103" s="310" t="s">
        <v>144</v>
      </c>
      <c r="C103" s="311"/>
      <c r="D103" s="294"/>
      <c r="E103" s="298"/>
      <c r="F103" s="316"/>
      <c r="G103" s="300"/>
    </row>
    <row r="104" spans="1:7" s="11" customFormat="1" ht="30.75" customHeight="1">
      <c r="A104" s="25"/>
      <c r="B104" s="350" t="s">
        <v>136</v>
      </c>
      <c r="C104" s="351"/>
      <c r="D104" s="301"/>
      <c r="E104" s="317"/>
      <c r="F104" s="318"/>
      <c r="G104" s="319"/>
    </row>
    <row r="105" spans="1:7" s="11" customFormat="1" ht="60" customHeight="1">
      <c r="A105" s="25"/>
      <c r="B105" s="352" t="s">
        <v>275</v>
      </c>
      <c r="C105" s="353"/>
      <c r="D105" s="293"/>
      <c r="E105" s="295"/>
      <c r="F105" s="296"/>
      <c r="G105" s="297"/>
    </row>
    <row r="106" spans="1:7" s="11" customFormat="1" ht="61.5" customHeight="1">
      <c r="A106" s="25"/>
      <c r="B106" s="314" t="s">
        <v>147</v>
      </c>
      <c r="C106" s="315"/>
      <c r="D106" s="294"/>
      <c r="E106" s="298"/>
      <c r="F106" s="299"/>
      <c r="G106" s="300"/>
    </row>
    <row r="107" spans="1:7" s="11" customFormat="1" ht="61.5" customHeight="1">
      <c r="A107" s="25"/>
      <c r="B107" s="314" t="s">
        <v>153</v>
      </c>
      <c r="C107" s="315"/>
      <c r="D107" s="294"/>
      <c r="E107" s="298"/>
      <c r="F107" s="299"/>
      <c r="G107" s="300"/>
    </row>
    <row r="108" spans="1:7" s="11" customFormat="1" ht="90" customHeight="1">
      <c r="A108" s="25"/>
      <c r="B108" s="314" t="s">
        <v>152</v>
      </c>
      <c r="C108" s="315"/>
      <c r="D108" s="294"/>
      <c r="E108" s="298"/>
      <c r="F108" s="299"/>
      <c r="G108" s="300"/>
    </row>
    <row r="109" spans="1:7" s="11" customFormat="1" ht="51.75" customHeight="1">
      <c r="A109" s="25"/>
      <c r="B109" s="314" t="s">
        <v>148</v>
      </c>
      <c r="C109" s="315"/>
      <c r="D109" s="294"/>
      <c r="E109" s="298"/>
      <c r="F109" s="299"/>
      <c r="G109" s="300"/>
    </row>
    <row r="110" spans="1:7" s="11" customFormat="1" ht="54.75" customHeight="1">
      <c r="A110" s="25"/>
      <c r="B110" s="331" t="s">
        <v>161</v>
      </c>
      <c r="C110" s="332"/>
      <c r="D110" s="294"/>
      <c r="E110" s="298"/>
      <c r="F110" s="299"/>
      <c r="G110" s="300"/>
    </row>
    <row r="111" spans="1:7" s="11" customFormat="1" ht="59.25" customHeight="1">
      <c r="A111" s="25"/>
      <c r="B111" s="314" t="s">
        <v>149</v>
      </c>
      <c r="C111" s="315"/>
      <c r="D111" s="294"/>
      <c r="E111" s="298"/>
      <c r="F111" s="299"/>
      <c r="G111" s="300"/>
    </row>
    <row r="112" spans="1:7" s="11" customFormat="1" ht="60" customHeight="1">
      <c r="A112" s="25"/>
      <c r="B112" s="314" t="s">
        <v>150</v>
      </c>
      <c r="C112" s="315"/>
      <c r="D112" s="294"/>
      <c r="E112" s="298"/>
      <c r="F112" s="299"/>
      <c r="G112" s="300"/>
    </row>
    <row r="113" spans="1:8" s="11" customFormat="1" ht="36.75" customHeight="1">
      <c r="A113" s="25"/>
      <c r="B113" s="306" t="s">
        <v>151</v>
      </c>
      <c r="C113" s="307"/>
      <c r="D113" s="294"/>
      <c r="E113" s="298"/>
      <c r="F113" s="299"/>
      <c r="G113" s="300"/>
    </row>
    <row r="114" spans="1:8" s="11" customFormat="1" ht="36" customHeight="1">
      <c r="A114" s="25"/>
      <c r="B114" s="325" t="s">
        <v>276</v>
      </c>
      <c r="C114" s="326"/>
      <c r="D114" s="294"/>
      <c r="E114" s="298"/>
      <c r="F114" s="299"/>
      <c r="G114" s="300"/>
    </row>
    <row r="115" spans="1:8" s="11" customFormat="1" ht="24.95" customHeight="1">
      <c r="A115" s="9" t="s">
        <v>12</v>
      </c>
      <c r="B115" s="327" t="s">
        <v>13</v>
      </c>
      <c r="C115" s="328"/>
      <c r="D115" s="9" t="s">
        <v>14</v>
      </c>
      <c r="E115" s="327" t="s">
        <v>15</v>
      </c>
      <c r="F115" s="339"/>
      <c r="G115" s="328"/>
    </row>
    <row r="116" spans="1:8" s="11" customFormat="1" ht="24.95" customHeight="1">
      <c r="A116" s="293" t="s">
        <v>17</v>
      </c>
      <c r="B116" s="302" t="s">
        <v>18</v>
      </c>
      <c r="C116" s="303"/>
      <c r="D116" s="293" t="s">
        <v>19</v>
      </c>
      <c r="E116" s="292" t="s">
        <v>34</v>
      </c>
      <c r="F116" s="292"/>
      <c r="G116" s="292"/>
    </row>
    <row r="117" spans="1:8" s="11" customFormat="1" ht="34.5" customHeight="1">
      <c r="A117" s="301"/>
      <c r="B117" s="304"/>
      <c r="C117" s="305"/>
      <c r="D117" s="301"/>
      <c r="E117" s="292" t="s">
        <v>67</v>
      </c>
      <c r="F117" s="292"/>
      <c r="G117" s="292"/>
    </row>
    <row r="118" spans="1:8" ht="33" customHeight="1">
      <c r="A118" s="27" t="s">
        <v>68</v>
      </c>
      <c r="B118" s="329" t="s">
        <v>277</v>
      </c>
      <c r="C118" s="330"/>
      <c r="D118" s="365"/>
      <c r="E118" s="333"/>
      <c r="F118" s="334"/>
      <c r="G118" s="335"/>
      <c r="H118" s="11"/>
    </row>
    <row r="119" spans="1:8" ht="24.95" customHeight="1">
      <c r="A119" s="21">
        <v>0.1</v>
      </c>
      <c r="B119" s="310" t="s">
        <v>115</v>
      </c>
      <c r="C119" s="311"/>
      <c r="D119" s="366"/>
      <c r="E119" s="336"/>
      <c r="F119" s="337"/>
      <c r="G119" s="338"/>
      <c r="H119" s="11"/>
    </row>
    <row r="120" spans="1:8" ht="24.95" customHeight="1">
      <c r="A120" s="28"/>
      <c r="B120" s="310" t="s">
        <v>117</v>
      </c>
      <c r="C120" s="311"/>
      <c r="D120" s="366"/>
      <c r="E120" s="336"/>
      <c r="F120" s="337"/>
      <c r="G120" s="338"/>
      <c r="H120" s="11"/>
    </row>
    <row r="121" spans="1:8" ht="24.95" customHeight="1">
      <c r="A121" s="28"/>
      <c r="B121" s="312" t="s">
        <v>116</v>
      </c>
      <c r="C121" s="313"/>
      <c r="D121" s="366"/>
      <c r="E121" s="336"/>
      <c r="F121" s="337"/>
      <c r="G121" s="338"/>
      <c r="H121" s="11"/>
    </row>
    <row r="122" spans="1:8" ht="24.95" customHeight="1">
      <c r="A122" s="28"/>
      <c r="B122" s="314" t="s">
        <v>118</v>
      </c>
      <c r="C122" s="315"/>
      <c r="D122" s="366"/>
      <c r="E122" s="336"/>
      <c r="F122" s="337"/>
      <c r="G122" s="338"/>
      <c r="H122" s="11"/>
    </row>
    <row r="123" spans="1:8" ht="24.95" customHeight="1">
      <c r="A123" s="28"/>
      <c r="B123" s="314" t="s">
        <v>119</v>
      </c>
      <c r="C123" s="315"/>
      <c r="D123" s="366"/>
      <c r="E123" s="336"/>
      <c r="F123" s="337"/>
      <c r="G123" s="338"/>
      <c r="H123" s="11"/>
    </row>
    <row r="124" spans="1:8" ht="24.95" customHeight="1">
      <c r="A124" s="28"/>
      <c r="B124" s="312" t="s">
        <v>120</v>
      </c>
      <c r="C124" s="313"/>
      <c r="D124" s="366"/>
      <c r="E124" s="336"/>
      <c r="F124" s="337"/>
      <c r="G124" s="338"/>
      <c r="H124" s="11"/>
    </row>
    <row r="125" spans="1:8" ht="24.95" customHeight="1">
      <c r="A125" s="28"/>
      <c r="B125" s="314" t="s">
        <v>121</v>
      </c>
      <c r="C125" s="315"/>
      <c r="D125" s="366"/>
      <c r="E125" s="336"/>
      <c r="F125" s="337"/>
      <c r="G125" s="338"/>
      <c r="H125" s="11"/>
    </row>
    <row r="126" spans="1:8" ht="24.95" customHeight="1">
      <c r="A126" s="28"/>
      <c r="B126" s="314" t="s">
        <v>122</v>
      </c>
      <c r="C126" s="315"/>
      <c r="D126" s="366"/>
      <c r="E126" s="336"/>
      <c r="F126" s="337"/>
      <c r="G126" s="338"/>
      <c r="H126" s="11"/>
    </row>
    <row r="127" spans="1:8" ht="24.95" customHeight="1">
      <c r="A127" s="20"/>
      <c r="B127" s="314" t="s">
        <v>123</v>
      </c>
      <c r="C127" s="315"/>
      <c r="D127" s="366"/>
      <c r="E127" s="336"/>
      <c r="F127" s="337"/>
      <c r="G127" s="338"/>
      <c r="H127" s="11"/>
    </row>
    <row r="128" spans="1:8" ht="24.95" customHeight="1">
      <c r="A128" s="20"/>
      <c r="B128" s="314" t="s">
        <v>124</v>
      </c>
      <c r="C128" s="315"/>
      <c r="D128" s="366"/>
      <c r="E128" s="336"/>
      <c r="F128" s="337"/>
      <c r="G128" s="338"/>
      <c r="H128" s="11"/>
    </row>
    <row r="129" spans="1:8" ht="24.95" customHeight="1">
      <c r="A129" s="20"/>
      <c r="B129" s="308" t="s">
        <v>109</v>
      </c>
      <c r="C129" s="309"/>
      <c r="D129" s="367"/>
      <c r="E129" s="368"/>
      <c r="F129" s="369"/>
      <c r="G129" s="370"/>
      <c r="H129" s="11"/>
    </row>
    <row r="130" spans="1:8" ht="24.95" customHeight="1">
      <c r="A130" s="20"/>
      <c r="B130" s="58" t="s">
        <v>278</v>
      </c>
      <c r="C130" s="59"/>
      <c r="D130" s="324"/>
      <c r="E130" s="333"/>
      <c r="F130" s="334"/>
      <c r="G130" s="335"/>
      <c r="H130" s="11"/>
    </row>
    <row r="131" spans="1:8" ht="198" customHeight="1">
      <c r="A131" s="20"/>
      <c r="B131" s="331" t="s">
        <v>129</v>
      </c>
      <c r="C131" s="332"/>
      <c r="D131" s="324"/>
      <c r="E131" s="336"/>
      <c r="F131" s="337"/>
      <c r="G131" s="338"/>
      <c r="H131" s="11"/>
    </row>
    <row r="132" spans="1:8" ht="24.95" customHeight="1">
      <c r="A132" s="20"/>
      <c r="B132" s="44" t="s">
        <v>164</v>
      </c>
      <c r="C132" s="44" t="s">
        <v>163</v>
      </c>
      <c r="D132" s="324"/>
      <c r="E132" s="336"/>
      <c r="F132" s="337"/>
      <c r="G132" s="338"/>
      <c r="H132" s="11"/>
    </row>
    <row r="133" spans="1:8" ht="24.95" customHeight="1">
      <c r="A133" s="20"/>
      <c r="B133" s="74" t="s">
        <v>105</v>
      </c>
      <c r="C133" s="74" t="s">
        <v>105</v>
      </c>
      <c r="D133" s="324"/>
      <c r="E133" s="336"/>
      <c r="F133" s="337"/>
      <c r="G133" s="338"/>
      <c r="H133" s="11"/>
    </row>
    <row r="134" spans="1:8" ht="24.95" customHeight="1">
      <c r="A134" s="20"/>
      <c r="B134" s="74" t="s">
        <v>165</v>
      </c>
      <c r="C134" s="74" t="s">
        <v>165</v>
      </c>
      <c r="D134" s="324"/>
      <c r="E134" s="336"/>
      <c r="F134" s="337"/>
      <c r="G134" s="338"/>
      <c r="H134" s="11"/>
    </row>
    <row r="135" spans="1:8" ht="24.95" customHeight="1">
      <c r="A135" s="20"/>
      <c r="B135" s="74" t="s">
        <v>166</v>
      </c>
      <c r="C135" s="74" t="s">
        <v>166</v>
      </c>
      <c r="D135" s="324"/>
      <c r="E135" s="336"/>
      <c r="F135" s="337"/>
      <c r="G135" s="338"/>
      <c r="H135" s="11"/>
    </row>
    <row r="136" spans="1:8" ht="24.95" customHeight="1">
      <c r="A136" s="20"/>
      <c r="B136" s="75" t="s">
        <v>167</v>
      </c>
      <c r="C136" s="75" t="s">
        <v>167</v>
      </c>
      <c r="D136" s="324"/>
      <c r="E136" s="336"/>
      <c r="F136" s="337"/>
      <c r="G136" s="338"/>
      <c r="H136" s="11"/>
    </row>
    <row r="137" spans="1:8" ht="24.95" customHeight="1">
      <c r="A137" s="20"/>
      <c r="B137" s="75" t="s">
        <v>168</v>
      </c>
      <c r="C137" s="75" t="s">
        <v>168</v>
      </c>
      <c r="D137" s="324"/>
      <c r="E137" s="336"/>
      <c r="F137" s="337"/>
      <c r="G137" s="338"/>
      <c r="H137" s="11"/>
    </row>
    <row r="138" spans="1:8" ht="24.95" customHeight="1">
      <c r="A138" s="20"/>
      <c r="B138" s="64" t="s">
        <v>125</v>
      </c>
      <c r="C138" s="65"/>
      <c r="D138" s="324"/>
      <c r="E138" s="336"/>
      <c r="F138" s="337"/>
      <c r="G138" s="338"/>
      <c r="H138" s="11"/>
    </row>
    <row r="139" spans="1:8" ht="24.95" customHeight="1">
      <c r="A139" s="20"/>
      <c r="B139" s="56" t="s">
        <v>126</v>
      </c>
      <c r="C139" s="57"/>
      <c r="D139" s="324"/>
      <c r="E139" s="336"/>
      <c r="F139" s="337"/>
      <c r="G139" s="338"/>
      <c r="H139" s="11"/>
    </row>
    <row r="140" spans="1:8" ht="24.95" customHeight="1">
      <c r="A140" s="20"/>
      <c r="B140" s="56" t="s">
        <v>127</v>
      </c>
      <c r="C140" s="57"/>
      <c r="D140" s="324"/>
      <c r="E140" s="336"/>
      <c r="F140" s="337"/>
      <c r="G140" s="338"/>
      <c r="H140" s="11"/>
    </row>
    <row r="141" spans="1:8" ht="24.95" customHeight="1">
      <c r="A141" s="20"/>
      <c r="B141" s="56" t="s">
        <v>128</v>
      </c>
      <c r="C141" s="57"/>
      <c r="D141" s="324"/>
      <c r="E141" s="336"/>
      <c r="F141" s="337"/>
      <c r="G141" s="338"/>
      <c r="H141" s="11"/>
    </row>
    <row r="142" spans="1:8" ht="24.95" customHeight="1">
      <c r="A142" s="20"/>
      <c r="B142" s="60" t="s">
        <v>20</v>
      </c>
      <c r="C142" s="57"/>
      <c r="D142" s="324"/>
      <c r="E142" s="336"/>
      <c r="F142" s="337"/>
      <c r="G142" s="338"/>
      <c r="H142" s="11"/>
    </row>
    <row r="143" spans="1:8" ht="24.95" customHeight="1">
      <c r="A143" s="20"/>
      <c r="B143" s="320" t="s">
        <v>169</v>
      </c>
      <c r="C143" s="321"/>
      <c r="D143" s="324"/>
      <c r="E143" s="336"/>
      <c r="F143" s="337"/>
      <c r="G143" s="338"/>
      <c r="H143" s="11"/>
    </row>
    <row r="144" spans="1:8" s="11" customFormat="1" ht="24.95" customHeight="1">
      <c r="A144" s="9" t="s">
        <v>12</v>
      </c>
      <c r="B144" s="327" t="s">
        <v>13</v>
      </c>
      <c r="C144" s="328"/>
      <c r="D144" s="9" t="s">
        <v>14</v>
      </c>
      <c r="E144" s="327" t="s">
        <v>15</v>
      </c>
      <c r="F144" s="339"/>
      <c r="G144" s="328"/>
    </row>
    <row r="145" spans="1:7" s="11" customFormat="1" ht="24.95" customHeight="1">
      <c r="A145" s="293" t="s">
        <v>17</v>
      </c>
      <c r="B145" s="302" t="s">
        <v>18</v>
      </c>
      <c r="C145" s="303"/>
      <c r="D145" s="293" t="s">
        <v>19</v>
      </c>
      <c r="E145" s="292" t="s">
        <v>34</v>
      </c>
      <c r="F145" s="292"/>
      <c r="G145" s="292"/>
    </row>
    <row r="146" spans="1:7" s="11" customFormat="1" ht="29.25" customHeight="1">
      <c r="A146" s="301"/>
      <c r="B146" s="304"/>
      <c r="C146" s="305"/>
      <c r="D146" s="301"/>
      <c r="E146" s="292" t="s">
        <v>69</v>
      </c>
      <c r="F146" s="292"/>
      <c r="G146" s="292"/>
    </row>
    <row r="147" spans="1:7" s="11" customFormat="1" ht="24.95" customHeight="1">
      <c r="A147" s="342" t="s">
        <v>70</v>
      </c>
      <c r="B147" s="340" t="s">
        <v>261</v>
      </c>
      <c r="C147" s="341"/>
      <c r="D147" s="293"/>
      <c r="E147" s="295"/>
      <c r="F147" s="296"/>
      <c r="G147" s="297"/>
    </row>
    <row r="148" spans="1:7" ht="27" customHeight="1">
      <c r="A148" s="343"/>
      <c r="B148" s="331" t="s">
        <v>154</v>
      </c>
      <c r="C148" s="332"/>
      <c r="D148" s="294"/>
      <c r="E148" s="298"/>
      <c r="F148" s="299"/>
      <c r="G148" s="300"/>
    </row>
    <row r="149" spans="1:7" ht="24.95" customHeight="1">
      <c r="A149" s="343"/>
      <c r="B149" s="331" t="s">
        <v>155</v>
      </c>
      <c r="C149" s="332"/>
      <c r="D149" s="294"/>
      <c r="E149" s="298"/>
      <c r="F149" s="299"/>
      <c r="G149" s="300"/>
    </row>
    <row r="150" spans="1:7" ht="24.95" customHeight="1">
      <c r="A150" s="15">
        <v>0.1</v>
      </c>
      <c r="B150" s="331" t="s">
        <v>98</v>
      </c>
      <c r="C150" s="332"/>
      <c r="D150" s="294"/>
      <c r="E150" s="298"/>
      <c r="F150" s="299"/>
      <c r="G150" s="300"/>
    </row>
    <row r="151" spans="1:7" ht="24.95" customHeight="1">
      <c r="A151" s="67"/>
      <c r="B151" s="331" t="s">
        <v>156</v>
      </c>
      <c r="C151" s="332"/>
      <c r="D151" s="294"/>
      <c r="E151" s="298"/>
      <c r="F151" s="299"/>
      <c r="G151" s="300"/>
    </row>
    <row r="152" spans="1:7" ht="24.95" customHeight="1">
      <c r="A152" s="67"/>
      <c r="B152" s="331" t="s">
        <v>71</v>
      </c>
      <c r="C152" s="332"/>
      <c r="D152" s="294"/>
      <c r="E152" s="298"/>
      <c r="F152" s="299"/>
      <c r="G152" s="300"/>
    </row>
    <row r="153" spans="1:7" ht="24.95" customHeight="1">
      <c r="A153" s="67"/>
      <c r="B153" s="331" t="s">
        <v>160</v>
      </c>
      <c r="C153" s="332"/>
      <c r="D153" s="294"/>
      <c r="E153" s="298"/>
      <c r="F153" s="299"/>
      <c r="G153" s="300"/>
    </row>
    <row r="154" spans="1:7" ht="24.95" customHeight="1">
      <c r="A154" s="67"/>
      <c r="B154" s="331" t="s">
        <v>157</v>
      </c>
      <c r="C154" s="332"/>
      <c r="D154" s="294"/>
      <c r="E154" s="298"/>
      <c r="F154" s="299"/>
      <c r="G154" s="300"/>
    </row>
    <row r="155" spans="1:7" ht="24.95" customHeight="1">
      <c r="A155" s="67"/>
      <c r="B155" s="76" t="s">
        <v>72</v>
      </c>
      <c r="C155" s="77"/>
      <c r="D155" s="294"/>
      <c r="E155" s="298"/>
      <c r="F155" s="299"/>
      <c r="G155" s="300"/>
    </row>
    <row r="156" spans="1:7" ht="24.95" customHeight="1">
      <c r="A156" s="67"/>
      <c r="B156" s="359" t="s">
        <v>158</v>
      </c>
      <c r="C156" s="360"/>
      <c r="D156" s="294"/>
      <c r="E156" s="298"/>
      <c r="F156" s="299"/>
      <c r="G156" s="300"/>
    </row>
    <row r="157" spans="1:7" ht="24.95" customHeight="1">
      <c r="A157" s="67"/>
      <c r="B157" s="359" t="s">
        <v>159</v>
      </c>
      <c r="C157" s="361"/>
      <c r="D157" s="294"/>
      <c r="E157" s="298"/>
      <c r="F157" s="299"/>
      <c r="G157" s="300"/>
    </row>
    <row r="158" spans="1:7" ht="24.95" customHeight="1">
      <c r="A158" s="67"/>
      <c r="B158" s="359" t="s">
        <v>130</v>
      </c>
      <c r="C158" s="360"/>
      <c r="D158" s="294"/>
      <c r="E158" s="298"/>
      <c r="F158" s="299"/>
      <c r="G158" s="300"/>
    </row>
    <row r="159" spans="1:7" ht="24.95" customHeight="1">
      <c r="A159" s="20"/>
      <c r="B159" s="359" t="s">
        <v>73</v>
      </c>
      <c r="C159" s="360"/>
      <c r="D159" s="294"/>
      <c r="E159" s="298"/>
      <c r="F159" s="299"/>
      <c r="G159" s="300"/>
    </row>
    <row r="160" spans="1:7" ht="24.95" customHeight="1" thickBot="1">
      <c r="A160" s="68"/>
      <c r="B160" s="344" t="s">
        <v>110</v>
      </c>
      <c r="C160" s="345"/>
      <c r="D160" s="294"/>
      <c r="E160" s="298"/>
      <c r="F160" s="299"/>
      <c r="G160" s="300"/>
    </row>
    <row r="161" spans="1:7" ht="51" customHeight="1">
      <c r="A161" s="78"/>
      <c r="B161" s="362" t="s">
        <v>21</v>
      </c>
      <c r="C161" s="362"/>
      <c r="D161" s="363"/>
      <c r="E161" s="364" t="s">
        <v>22</v>
      </c>
      <c r="F161" s="364"/>
      <c r="G161" s="79">
        <f>SUM(E147+E130+E118+E105+E89+E82+E65+E61+E48+E36+G20+G10)</f>
        <v>0</v>
      </c>
    </row>
    <row r="162" spans="1:7" s="31" customFormat="1" ht="22.9" customHeight="1">
      <c r="A162" s="29"/>
      <c r="B162" s="29"/>
      <c r="C162" s="29"/>
      <c r="D162" s="29"/>
      <c r="E162" s="29"/>
      <c r="F162" s="29"/>
      <c r="G162" s="30"/>
    </row>
    <row r="163" spans="1:7" s="6" customFormat="1" ht="46.9" customHeight="1">
      <c r="A163" s="6" t="s">
        <v>279</v>
      </c>
      <c r="B163" s="32"/>
      <c r="C163" s="70"/>
      <c r="D163" s="32"/>
      <c r="E163" s="32"/>
      <c r="F163" s="32"/>
    </row>
    <row r="164" spans="1:7" s="31" customFormat="1" ht="32.450000000000003" customHeight="1">
      <c r="A164" s="354" t="s">
        <v>74</v>
      </c>
      <c r="B164" s="354"/>
      <c r="C164" s="29"/>
      <c r="D164" s="29"/>
      <c r="E164" s="29"/>
      <c r="F164" s="29"/>
      <c r="G164" s="30"/>
    </row>
    <row r="165" spans="1:7" s="34" customFormat="1" ht="31.5" customHeight="1">
      <c r="A165" s="355" t="s">
        <v>111</v>
      </c>
      <c r="B165" s="355"/>
      <c r="C165" s="355"/>
      <c r="D165" s="5"/>
      <c r="E165" s="5"/>
      <c r="F165" s="33" t="s">
        <v>75</v>
      </c>
      <c r="G165" s="80"/>
    </row>
    <row r="166" spans="1:7" s="34" customFormat="1" ht="31.5" customHeight="1">
      <c r="A166" s="355" t="s">
        <v>112</v>
      </c>
      <c r="B166" s="355"/>
      <c r="C166" s="355"/>
      <c r="D166" s="355"/>
      <c r="E166" s="355"/>
      <c r="F166" s="355"/>
      <c r="G166" s="355"/>
    </row>
    <row r="167" spans="1:7" s="34" customFormat="1" ht="31.5" customHeight="1">
      <c r="A167" s="356" t="s">
        <v>280</v>
      </c>
      <c r="B167" s="356"/>
      <c r="C167" s="356"/>
      <c r="D167" s="5"/>
      <c r="E167" s="5"/>
      <c r="F167" s="5"/>
      <c r="G167" s="80"/>
    </row>
    <row r="168" spans="1:7" s="34" customFormat="1" ht="31.5" customHeight="1">
      <c r="A168" s="35" t="s">
        <v>23</v>
      </c>
      <c r="B168" s="62" t="s">
        <v>76</v>
      </c>
      <c r="C168" s="62" t="s">
        <v>77</v>
      </c>
      <c r="D168" s="5" t="s">
        <v>5</v>
      </c>
      <c r="E168" s="5"/>
      <c r="F168" s="5"/>
      <c r="G168" s="80"/>
    </row>
    <row r="169" spans="1:7" s="34" customFormat="1" ht="31.5" customHeight="1">
      <c r="A169" s="33" t="s">
        <v>24</v>
      </c>
      <c r="B169" s="63" t="s">
        <v>3</v>
      </c>
      <c r="C169" s="63" t="s">
        <v>78</v>
      </c>
      <c r="D169" s="5" t="s">
        <v>6</v>
      </c>
      <c r="E169" s="5"/>
      <c r="F169" s="5"/>
      <c r="G169" s="80"/>
    </row>
    <row r="170" spans="1:7" s="34" customFormat="1" ht="31.5" customHeight="1">
      <c r="A170" s="61" t="s">
        <v>25</v>
      </c>
      <c r="B170" s="63" t="s">
        <v>4</v>
      </c>
      <c r="C170" s="63" t="s">
        <v>79</v>
      </c>
      <c r="D170" s="5" t="s">
        <v>7</v>
      </c>
      <c r="E170" s="5"/>
      <c r="F170" s="5"/>
      <c r="G170" s="80"/>
    </row>
    <row r="171" spans="1:7" s="34" customFormat="1" ht="31.5" customHeight="1">
      <c r="A171" s="36" t="s">
        <v>26</v>
      </c>
      <c r="B171" s="63" t="s">
        <v>80</v>
      </c>
      <c r="C171" s="63"/>
      <c r="D171" s="5" t="s">
        <v>8</v>
      </c>
      <c r="E171" s="32"/>
      <c r="F171" s="32"/>
      <c r="G171" s="80"/>
    </row>
    <row r="172" spans="1:7" s="34" customFormat="1" ht="31.5" customHeight="1">
      <c r="A172" s="36"/>
      <c r="B172" s="63" t="s">
        <v>0</v>
      </c>
      <c r="C172" s="63"/>
      <c r="D172" s="5"/>
      <c r="E172" s="32"/>
      <c r="F172" s="32"/>
      <c r="G172" s="80"/>
    </row>
    <row r="173" spans="1:7" s="34" customFormat="1" ht="31.5" customHeight="1">
      <c r="A173" s="36"/>
      <c r="B173" s="63" t="s">
        <v>81</v>
      </c>
      <c r="C173" s="62" t="s">
        <v>82</v>
      </c>
      <c r="D173" s="5"/>
      <c r="E173" s="32"/>
      <c r="F173" s="32"/>
      <c r="G173" s="80"/>
    </row>
    <row r="174" spans="1:7" s="34" customFormat="1" ht="31.5" customHeight="1">
      <c r="A174" s="36"/>
      <c r="B174" s="63" t="s">
        <v>83</v>
      </c>
      <c r="C174" s="63" t="s">
        <v>84</v>
      </c>
      <c r="D174" s="5"/>
      <c r="E174" s="32"/>
      <c r="F174" s="32"/>
      <c r="G174" s="80"/>
    </row>
    <row r="175" spans="1:7" s="34" customFormat="1" ht="31.5" customHeight="1">
      <c r="A175" s="357" t="s">
        <v>99</v>
      </c>
      <c r="B175" s="357"/>
      <c r="C175" s="63" t="s">
        <v>85</v>
      </c>
      <c r="D175" s="5"/>
      <c r="E175" s="32"/>
      <c r="F175" s="32"/>
      <c r="G175" s="80"/>
    </row>
    <row r="176" spans="1:7" s="34" customFormat="1" ht="31.5" customHeight="1">
      <c r="A176" s="36"/>
      <c r="B176" s="63" t="s">
        <v>86</v>
      </c>
      <c r="C176" s="63" t="s">
        <v>87</v>
      </c>
      <c r="D176" s="5"/>
      <c r="E176" s="32"/>
      <c r="F176" s="32"/>
      <c r="G176" s="80"/>
    </row>
    <row r="177" spans="1:7" s="34" customFormat="1" ht="31.5" customHeight="1">
      <c r="A177" s="36"/>
      <c r="B177" s="63" t="s">
        <v>113</v>
      </c>
      <c r="C177" s="37" t="s">
        <v>114</v>
      </c>
      <c r="D177" s="38"/>
      <c r="E177" s="38"/>
      <c r="F177" s="38"/>
      <c r="G177" s="4"/>
    </row>
    <row r="178" spans="1:7" s="34" customFormat="1" ht="28.15" customHeight="1">
      <c r="A178" s="358" t="s">
        <v>88</v>
      </c>
      <c r="B178" s="358"/>
      <c r="C178" s="358"/>
      <c r="D178" s="39"/>
      <c r="G178" s="40"/>
    </row>
    <row r="179" spans="1:7" s="6" customFormat="1" ht="30.75" customHeight="1">
      <c r="B179" s="41" t="s">
        <v>89</v>
      </c>
      <c r="C179" s="42"/>
      <c r="D179" s="42"/>
      <c r="E179" s="42"/>
      <c r="F179" s="42"/>
      <c r="G179" s="43"/>
    </row>
    <row r="180" spans="1:7" s="6" customFormat="1" ht="30.75" customHeight="1">
      <c r="C180" s="42"/>
      <c r="D180" s="42"/>
      <c r="E180" s="42"/>
      <c r="F180" s="42"/>
      <c r="G180" s="43"/>
    </row>
    <row r="181" spans="1:7" s="6" customFormat="1" ht="30.75" customHeight="1">
      <c r="B181" s="349"/>
      <c r="C181" s="349"/>
      <c r="D181" s="42"/>
      <c r="E181" s="42"/>
      <c r="F181" s="42"/>
      <c r="G181" s="43"/>
    </row>
    <row r="182" spans="1:7" s="6" customFormat="1" ht="30.75" customHeight="1">
      <c r="B182" s="41"/>
      <c r="C182" s="42"/>
      <c r="D182" s="42"/>
      <c r="E182" s="42"/>
      <c r="F182" s="42"/>
      <c r="G182" s="43"/>
    </row>
    <row r="183" spans="1:7" s="6" customFormat="1" ht="30.75" customHeight="1">
      <c r="B183" s="41"/>
      <c r="C183" s="42"/>
      <c r="D183" s="42"/>
      <c r="E183" s="42"/>
      <c r="F183" s="42"/>
      <c r="G183" s="43"/>
    </row>
    <row r="184" spans="1:7" s="6" customFormat="1" ht="30.75" customHeight="1">
      <c r="B184" s="41"/>
      <c r="C184" s="42"/>
      <c r="D184" s="42"/>
      <c r="E184" s="42"/>
      <c r="F184" s="42"/>
      <c r="G184" s="43"/>
    </row>
    <row r="185" spans="1:7" s="6" customFormat="1" ht="30.75" customHeight="1">
      <c r="B185" s="41"/>
      <c r="C185" s="42"/>
      <c r="D185" s="42"/>
      <c r="E185" s="42"/>
      <c r="F185" s="42"/>
      <c r="G185" s="43"/>
    </row>
    <row r="186" spans="1:7" s="6" customFormat="1" ht="30.75" customHeight="1">
      <c r="B186" s="41"/>
      <c r="C186" s="42"/>
      <c r="D186" s="42"/>
      <c r="E186" s="42"/>
      <c r="F186" s="42"/>
      <c r="G186" s="43"/>
    </row>
    <row r="187" spans="1:7" s="6" customFormat="1" ht="30.75" customHeight="1">
      <c r="B187" s="41"/>
      <c r="C187" s="42"/>
      <c r="D187" s="42"/>
      <c r="E187" s="42"/>
      <c r="F187" s="42"/>
      <c r="G187" s="43"/>
    </row>
    <row r="188" spans="1:7" s="6" customFormat="1" ht="30.75" customHeight="1">
      <c r="B188" s="41"/>
      <c r="C188" s="42"/>
      <c r="D188" s="42"/>
      <c r="E188" s="42"/>
      <c r="F188" s="42"/>
      <c r="G188" s="43"/>
    </row>
    <row r="189" spans="1:7" s="6" customFormat="1" ht="30.75" customHeight="1">
      <c r="B189" s="41"/>
      <c r="C189" s="42"/>
      <c r="D189" s="42"/>
      <c r="E189" s="42"/>
      <c r="F189" s="42"/>
      <c r="G189" s="43"/>
    </row>
    <row r="190" spans="1:7" s="6" customFormat="1">
      <c r="A190" s="6" t="s">
        <v>90</v>
      </c>
      <c r="C190" s="32"/>
      <c r="D190" s="32"/>
      <c r="E190" s="32"/>
      <c r="F190" s="32"/>
    </row>
    <row r="191" spans="1:7" s="6" customFormat="1">
      <c r="A191" s="6" t="s">
        <v>27</v>
      </c>
      <c r="C191" s="32"/>
      <c r="D191" s="32"/>
      <c r="E191" s="32"/>
      <c r="F191" s="32"/>
    </row>
    <row r="192" spans="1:7" s="6" customFormat="1">
      <c r="A192" s="6" t="s">
        <v>28</v>
      </c>
    </row>
    <row r="193" spans="1:2" s="6" customFormat="1">
      <c r="A193" s="6" t="s">
        <v>28</v>
      </c>
    </row>
    <row r="194" spans="1:2" s="6" customFormat="1">
      <c r="A194" s="6" t="s">
        <v>28</v>
      </c>
    </row>
    <row r="195" spans="1:2" s="6" customFormat="1">
      <c r="A195" s="6" t="s">
        <v>28</v>
      </c>
    </row>
    <row r="196" spans="1:2" s="6" customFormat="1">
      <c r="A196" s="6" t="s">
        <v>29</v>
      </c>
    </row>
    <row r="197" spans="1:2" s="6" customFormat="1">
      <c r="A197" s="6" t="s">
        <v>28</v>
      </c>
    </row>
    <row r="198" spans="1:2" s="6" customFormat="1">
      <c r="A198" s="6" t="s">
        <v>28</v>
      </c>
    </row>
    <row r="199" spans="1:2" s="6" customFormat="1">
      <c r="A199" s="6" t="s">
        <v>28</v>
      </c>
    </row>
    <row r="200" spans="1:2" s="6" customFormat="1">
      <c r="A200" s="6" t="s">
        <v>28</v>
      </c>
    </row>
    <row r="201" spans="1:2" s="6" customFormat="1">
      <c r="A201" s="6" t="s">
        <v>91</v>
      </c>
    </row>
    <row r="202" spans="1:2" s="6" customFormat="1">
      <c r="A202" s="6" t="s">
        <v>30</v>
      </c>
    </row>
    <row r="203" spans="1:2" s="6" customFormat="1"/>
    <row r="204" spans="1:2" s="6" customFormat="1">
      <c r="A204" s="6" t="s">
        <v>31</v>
      </c>
    </row>
    <row r="205" spans="1:2" s="6" customFormat="1">
      <c r="A205" s="6" t="s">
        <v>32</v>
      </c>
    </row>
    <row r="206" spans="1:2" s="6" customFormat="1"/>
    <row r="207" spans="1:2" s="6" customFormat="1">
      <c r="A207" s="5"/>
      <c r="B207" s="5"/>
    </row>
    <row r="208" spans="1:2" s="6" customFormat="1">
      <c r="A208" s="5"/>
      <c r="B208" s="5"/>
    </row>
  </sheetData>
  <mergeCells count="203">
    <mergeCell ref="A82:A83"/>
    <mergeCell ref="B131:C131"/>
    <mergeCell ref="A2:G2"/>
    <mergeCell ref="A5:G5"/>
    <mergeCell ref="B7:C7"/>
    <mergeCell ref="E7:F7"/>
    <mergeCell ref="A8:A9"/>
    <mergeCell ref="D8:D9"/>
    <mergeCell ref="D48:D60"/>
    <mergeCell ref="B43:C43"/>
    <mergeCell ref="B45:C45"/>
    <mergeCell ref="B28:C28"/>
    <mergeCell ref="G8:G9"/>
    <mergeCell ref="B8:C9"/>
    <mergeCell ref="E8:F8"/>
    <mergeCell ref="B10:C10"/>
    <mergeCell ref="D10:D19"/>
    <mergeCell ref="B56:C56"/>
    <mergeCell ref="B57:C57"/>
    <mergeCell ref="B58:C58"/>
    <mergeCell ref="B59:C59"/>
    <mergeCell ref="B47:C47"/>
    <mergeCell ref="B48:C48"/>
    <mergeCell ref="B49:C49"/>
    <mergeCell ref="B50:C50"/>
    <mergeCell ref="B51:C51"/>
    <mergeCell ref="B82:C82"/>
    <mergeCell ref="B84:C84"/>
    <mergeCell ref="B85:C85"/>
    <mergeCell ref="B75:C75"/>
    <mergeCell ref="B76:C76"/>
    <mergeCell ref="B77:C77"/>
    <mergeCell ref="B78:C78"/>
    <mergeCell ref="B68:C68"/>
    <mergeCell ref="B69:C69"/>
    <mergeCell ref="B70:C70"/>
    <mergeCell ref="B72:C72"/>
    <mergeCell ref="B73:C73"/>
    <mergeCell ref="B74:C74"/>
    <mergeCell ref="B83:C83"/>
    <mergeCell ref="B86:C86"/>
    <mergeCell ref="B87:C87"/>
    <mergeCell ref="B89:C89"/>
    <mergeCell ref="B90:C90"/>
    <mergeCell ref="B98:C98"/>
    <mergeCell ref="B95:C95"/>
    <mergeCell ref="B103:C103"/>
    <mergeCell ref="B109:C109"/>
    <mergeCell ref="B110:C110"/>
    <mergeCell ref="B19:C19"/>
    <mergeCell ref="B20:C20"/>
    <mergeCell ref="D20:D32"/>
    <mergeCell ref="E20:E32"/>
    <mergeCell ref="F20:F32"/>
    <mergeCell ref="G20:G32"/>
    <mergeCell ref="B21:C21"/>
    <mergeCell ref="B26:C26"/>
    <mergeCell ref="B27:C27"/>
    <mergeCell ref="E10:E19"/>
    <mergeCell ref="F10:F19"/>
    <mergeCell ref="G10:G19"/>
    <mergeCell ref="B11:C11"/>
    <mergeCell ref="B12:C12"/>
    <mergeCell ref="B13:C13"/>
    <mergeCell ref="B14:C14"/>
    <mergeCell ref="B15:C15"/>
    <mergeCell ref="B16:C16"/>
    <mergeCell ref="B17:C17"/>
    <mergeCell ref="B29:C29"/>
    <mergeCell ref="B30:C30"/>
    <mergeCell ref="B32:C32"/>
    <mergeCell ref="B33:C33"/>
    <mergeCell ref="E33:G33"/>
    <mergeCell ref="A34:A35"/>
    <mergeCell ref="B34:C35"/>
    <mergeCell ref="D34:D35"/>
    <mergeCell ref="E34:G34"/>
    <mergeCell ref="E35:G35"/>
    <mergeCell ref="B36:C36"/>
    <mergeCell ref="D36:D47"/>
    <mergeCell ref="E36:G47"/>
    <mergeCell ref="B37:C37"/>
    <mergeCell ref="B38:C38"/>
    <mergeCell ref="B39:C39"/>
    <mergeCell ref="B40:C40"/>
    <mergeCell ref="B41:C41"/>
    <mergeCell ref="B42:C42"/>
    <mergeCell ref="B44:C44"/>
    <mergeCell ref="E79:G79"/>
    <mergeCell ref="A80:A81"/>
    <mergeCell ref="B80:C81"/>
    <mergeCell ref="D80:D81"/>
    <mergeCell ref="E80:G80"/>
    <mergeCell ref="E81:G81"/>
    <mergeCell ref="E48:G60"/>
    <mergeCell ref="D61:D64"/>
    <mergeCell ref="E61:G64"/>
    <mergeCell ref="D65:D78"/>
    <mergeCell ref="E65:G78"/>
    <mergeCell ref="B71:C71"/>
    <mergeCell ref="B52:C52"/>
    <mergeCell ref="B79:C79"/>
    <mergeCell ref="B61:C61"/>
    <mergeCell ref="B62:C62"/>
    <mergeCell ref="B63:C63"/>
    <mergeCell ref="B64:C64"/>
    <mergeCell ref="B65:C65"/>
    <mergeCell ref="B66:C66"/>
    <mergeCell ref="B67:C67"/>
    <mergeCell ref="B53:C53"/>
    <mergeCell ref="B54:C54"/>
    <mergeCell ref="B55:C55"/>
    <mergeCell ref="B181:C181"/>
    <mergeCell ref="B104:C104"/>
    <mergeCell ref="B88:C88"/>
    <mergeCell ref="B105:C105"/>
    <mergeCell ref="B106:C106"/>
    <mergeCell ref="B107:C107"/>
    <mergeCell ref="A164:B164"/>
    <mergeCell ref="A165:C165"/>
    <mergeCell ref="A166:G166"/>
    <mergeCell ref="A167:C167"/>
    <mergeCell ref="A175:B175"/>
    <mergeCell ref="A178:C178"/>
    <mergeCell ref="B156:C156"/>
    <mergeCell ref="B157:C157"/>
    <mergeCell ref="B158:C158"/>
    <mergeCell ref="B159:C159"/>
    <mergeCell ref="B161:D161"/>
    <mergeCell ref="E161:F161"/>
    <mergeCell ref="D147:D160"/>
    <mergeCell ref="E147:G160"/>
    <mergeCell ref="B126:C126"/>
    <mergeCell ref="B127:C127"/>
    <mergeCell ref="D118:D129"/>
    <mergeCell ref="E118:G129"/>
    <mergeCell ref="B148:C148"/>
    <mergeCell ref="E130:G143"/>
    <mergeCell ref="E115:G115"/>
    <mergeCell ref="A116:A117"/>
    <mergeCell ref="B147:C147"/>
    <mergeCell ref="A147:A149"/>
    <mergeCell ref="B160:C160"/>
    <mergeCell ref="B3:E3"/>
    <mergeCell ref="B22:C22"/>
    <mergeCell ref="B25:C25"/>
    <mergeCell ref="B23:C24"/>
    <mergeCell ref="B18:C18"/>
    <mergeCell ref="B31:C31"/>
    <mergeCell ref="B46:C46"/>
    <mergeCell ref="B149:C149"/>
    <mergeCell ref="B150:C150"/>
    <mergeCell ref="B151:C151"/>
    <mergeCell ref="B152:C152"/>
    <mergeCell ref="B153:C153"/>
    <mergeCell ref="B154:C154"/>
    <mergeCell ref="B144:C144"/>
    <mergeCell ref="E144:G144"/>
    <mergeCell ref="A145:A146"/>
    <mergeCell ref="B145:C146"/>
    <mergeCell ref="D89:D104"/>
    <mergeCell ref="E89:G104"/>
    <mergeCell ref="B143:C143"/>
    <mergeCell ref="C4:G4"/>
    <mergeCell ref="A4:B4"/>
    <mergeCell ref="D82:D88"/>
    <mergeCell ref="E82:G88"/>
    <mergeCell ref="B101:C101"/>
    <mergeCell ref="B102:C102"/>
    <mergeCell ref="B100:C100"/>
    <mergeCell ref="B99:C99"/>
    <mergeCell ref="B97:C97"/>
    <mergeCell ref="B96:C96"/>
    <mergeCell ref="B94:C94"/>
    <mergeCell ref="B93:C93"/>
    <mergeCell ref="B92:C92"/>
    <mergeCell ref="B91:C91"/>
    <mergeCell ref="D130:D143"/>
    <mergeCell ref="D116:D117"/>
    <mergeCell ref="B114:C114"/>
    <mergeCell ref="B115:C115"/>
    <mergeCell ref="B118:C118"/>
    <mergeCell ref="B119:C119"/>
    <mergeCell ref="B128:C128"/>
    <mergeCell ref="E116:G116"/>
    <mergeCell ref="E117:G117"/>
    <mergeCell ref="D105:D114"/>
    <mergeCell ref="E105:G114"/>
    <mergeCell ref="D145:D146"/>
    <mergeCell ref="E145:G145"/>
    <mergeCell ref="E146:G146"/>
    <mergeCell ref="B116:C117"/>
    <mergeCell ref="B113:C113"/>
    <mergeCell ref="B129:C129"/>
    <mergeCell ref="B120:C120"/>
    <mergeCell ref="B121:C121"/>
    <mergeCell ref="B122:C122"/>
    <mergeCell ref="B123:C123"/>
    <mergeCell ref="B124:C124"/>
    <mergeCell ref="B125:C125"/>
    <mergeCell ref="B108:C108"/>
    <mergeCell ref="B111:C111"/>
    <mergeCell ref="B112:C1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55"/>
  <sheetViews>
    <sheetView tabSelected="1" topLeftCell="A7" workbookViewId="0">
      <selection activeCell="H9" sqref="H9"/>
    </sheetView>
  </sheetViews>
  <sheetFormatPr defaultColWidth="9.125" defaultRowHeight="20.25"/>
  <cols>
    <col min="1" max="1" width="26.625" style="91" customWidth="1"/>
    <col min="2" max="2" width="15.375" style="92" customWidth="1"/>
    <col min="3" max="3" width="16" style="91" customWidth="1"/>
    <col min="4" max="4" width="15.75" style="91" customWidth="1"/>
    <col min="5" max="5" width="14" style="91" customWidth="1"/>
    <col min="6" max="6" width="12.375" style="91" customWidth="1"/>
    <col min="7" max="7" width="11.25" style="92" customWidth="1"/>
    <col min="8" max="8" width="14.125" style="91" customWidth="1"/>
    <col min="9" max="9" width="13.375" style="92" customWidth="1"/>
    <col min="10" max="10" width="6.125" style="91" customWidth="1"/>
    <col min="11" max="11" width="14.375" style="91" customWidth="1"/>
    <col min="12" max="12" width="11.375" style="91" customWidth="1"/>
    <col min="13" max="13" width="10" style="91" customWidth="1"/>
    <col min="14" max="14" width="12" style="91" customWidth="1"/>
    <col min="15" max="16384" width="9.125" style="91"/>
  </cols>
  <sheetData>
    <row r="2" spans="1:14">
      <c r="N2" s="93">
        <v>1</v>
      </c>
    </row>
    <row r="3" spans="1:14" ht="26.25">
      <c r="C3" s="517" t="s">
        <v>284</v>
      </c>
      <c r="D3" s="517"/>
      <c r="E3" s="517"/>
      <c r="I3" s="91"/>
      <c r="N3" s="92"/>
    </row>
    <row r="4" spans="1:14" ht="27" customHeight="1">
      <c r="A4" s="518" t="s">
        <v>285</v>
      </c>
      <c r="B4" s="518"/>
      <c r="C4" s="518"/>
      <c r="D4" s="518"/>
      <c r="E4" s="518"/>
      <c r="F4" s="518"/>
      <c r="G4" s="518"/>
      <c r="H4" s="518"/>
      <c r="I4" s="518"/>
    </row>
    <row r="5" spans="1:14" ht="27" customHeight="1">
      <c r="A5" s="519" t="s">
        <v>286</v>
      </c>
      <c r="B5" s="519"/>
      <c r="C5" s="519"/>
      <c r="D5" s="519"/>
      <c r="E5" s="519"/>
      <c r="F5" s="519"/>
      <c r="G5" s="519"/>
      <c r="H5" s="519"/>
      <c r="I5" s="519"/>
    </row>
    <row r="6" spans="1:14">
      <c r="A6" s="94" t="s">
        <v>287</v>
      </c>
      <c r="B6" s="520"/>
      <c r="C6" s="520"/>
      <c r="D6" s="520"/>
      <c r="E6" s="520"/>
      <c r="F6" s="94" t="s">
        <v>288</v>
      </c>
      <c r="G6" s="520"/>
      <c r="H6" s="520"/>
      <c r="I6" s="520"/>
    </row>
    <row r="7" spans="1:14">
      <c r="A7" s="94" t="s">
        <v>289</v>
      </c>
      <c r="B7" s="520"/>
      <c r="C7" s="520"/>
      <c r="D7" s="520"/>
      <c r="E7" s="520"/>
      <c r="F7" s="94" t="s">
        <v>290</v>
      </c>
      <c r="G7" s="520"/>
      <c r="H7" s="520"/>
      <c r="I7" s="520"/>
    </row>
    <row r="8" spans="1:14" ht="52.5" customHeight="1">
      <c r="A8" s="95"/>
      <c r="B8" s="96" t="s">
        <v>291</v>
      </c>
      <c r="C8" s="447" t="s">
        <v>292</v>
      </c>
      <c r="D8" s="448"/>
      <c r="E8" s="448"/>
      <c r="F8" s="448"/>
      <c r="G8" s="448"/>
      <c r="H8" s="449"/>
      <c r="I8" s="97" t="s">
        <v>293</v>
      </c>
    </row>
    <row r="9" spans="1:14" ht="60.75">
      <c r="A9" s="98"/>
      <c r="B9" s="99" t="s">
        <v>294</v>
      </c>
      <c r="C9" s="99" t="s">
        <v>295</v>
      </c>
      <c r="D9" s="99" t="s">
        <v>296</v>
      </c>
      <c r="E9" s="100" t="s">
        <v>297</v>
      </c>
      <c r="F9" s="101"/>
      <c r="G9" s="102"/>
      <c r="H9" s="101"/>
      <c r="I9" s="103"/>
    </row>
    <row r="10" spans="1:14">
      <c r="A10" s="98"/>
      <c r="B10" s="104">
        <v>1.1000000000000001</v>
      </c>
      <c r="C10" s="105" t="s">
        <v>298</v>
      </c>
      <c r="D10" s="106">
        <v>18</v>
      </c>
      <c r="E10" s="107"/>
      <c r="F10" s="101"/>
      <c r="G10" s="102"/>
      <c r="H10" s="101"/>
      <c r="I10" s="103"/>
    </row>
    <row r="11" spans="1:14" ht="60.75">
      <c r="A11" s="98"/>
      <c r="B11" s="104">
        <v>1.2</v>
      </c>
      <c r="C11" s="105" t="s">
        <v>299</v>
      </c>
      <c r="D11" s="106">
        <v>10</v>
      </c>
      <c r="E11" s="107"/>
      <c r="F11" s="101"/>
      <c r="G11" s="102"/>
      <c r="H11" s="101"/>
      <c r="I11" s="108"/>
    </row>
    <row r="12" spans="1:14" ht="36" customHeight="1">
      <c r="A12" s="98"/>
      <c r="B12" s="104">
        <v>1.3</v>
      </c>
      <c r="C12" s="105" t="s">
        <v>300</v>
      </c>
      <c r="D12" s="106">
        <v>4</v>
      </c>
      <c r="E12" s="107"/>
      <c r="F12" s="101"/>
      <c r="G12" s="512" t="s">
        <v>301</v>
      </c>
      <c r="H12" s="512"/>
      <c r="I12" s="512"/>
    </row>
    <row r="13" spans="1:14" ht="46.5" customHeight="1">
      <c r="A13" s="98"/>
      <c r="B13" s="104">
        <v>1.4</v>
      </c>
      <c r="C13" s="105" t="s">
        <v>302</v>
      </c>
      <c r="D13" s="106">
        <v>2</v>
      </c>
      <c r="E13" s="107"/>
      <c r="F13" s="101"/>
      <c r="G13" s="424" t="s">
        <v>303</v>
      </c>
      <c r="H13" s="424"/>
      <c r="I13" s="109"/>
    </row>
    <row r="14" spans="1:14" ht="29.25" customHeight="1">
      <c r="A14" s="98"/>
      <c r="B14" s="104">
        <v>1.5</v>
      </c>
      <c r="C14" s="105" t="s">
        <v>304</v>
      </c>
      <c r="D14" s="106">
        <v>4</v>
      </c>
      <c r="E14" s="107"/>
      <c r="F14" s="101"/>
      <c r="G14" s="110" t="s">
        <v>305</v>
      </c>
      <c r="H14" s="111"/>
      <c r="I14" s="112"/>
    </row>
    <row r="15" spans="1:14">
      <c r="A15" s="98"/>
      <c r="B15" s="104"/>
      <c r="C15" s="105"/>
      <c r="D15" s="106"/>
      <c r="E15" s="113"/>
      <c r="F15" s="101"/>
      <c r="G15" s="102"/>
      <c r="H15" s="101"/>
      <c r="I15" s="103"/>
    </row>
    <row r="16" spans="1:14" ht="34.5" customHeight="1">
      <c r="A16" s="98"/>
      <c r="B16" s="513"/>
      <c r="C16" s="514"/>
      <c r="D16" s="515"/>
      <c r="E16" s="114"/>
      <c r="F16" s="101"/>
      <c r="G16" s="102"/>
      <c r="H16" s="101"/>
      <c r="I16" s="103"/>
    </row>
    <row r="17" spans="1:21">
      <c r="A17" s="115"/>
      <c r="B17" s="104"/>
      <c r="C17" s="116" t="s">
        <v>306</v>
      </c>
      <c r="D17" s="104">
        <f>SUM(D10:D15)</f>
        <v>38</v>
      </c>
      <c r="E17" s="117"/>
      <c r="F17" s="118"/>
      <c r="G17" s="119"/>
      <c r="H17" s="118"/>
      <c r="I17" s="120"/>
    </row>
    <row r="18" spans="1:21">
      <c r="B18" s="121"/>
      <c r="C18" s="122"/>
      <c r="D18" s="121"/>
      <c r="E18" s="123"/>
    </row>
    <row r="19" spans="1:21">
      <c r="B19" s="121"/>
      <c r="C19" s="122"/>
      <c r="D19" s="121"/>
      <c r="E19" s="123"/>
    </row>
    <row r="20" spans="1:21">
      <c r="B20" s="121"/>
      <c r="C20" s="122"/>
      <c r="D20" s="121"/>
      <c r="E20" s="123"/>
    </row>
    <row r="21" spans="1:21">
      <c r="B21" s="121"/>
      <c r="C21" s="122"/>
      <c r="D21" s="121"/>
      <c r="E21" s="123"/>
    </row>
    <row r="22" spans="1:21">
      <c r="B22" s="121"/>
      <c r="C22" s="122"/>
      <c r="D22" s="121"/>
      <c r="E22" s="123"/>
    </row>
    <row r="23" spans="1:21">
      <c r="B23" s="121"/>
      <c r="C23" s="122"/>
      <c r="D23" s="121"/>
      <c r="E23" s="123"/>
    </row>
    <row r="24" spans="1:21">
      <c r="B24" s="121"/>
      <c r="C24" s="122"/>
      <c r="D24" s="121"/>
      <c r="E24" s="123"/>
      <c r="N24" s="93"/>
    </row>
    <row r="25" spans="1:21">
      <c r="B25" s="121"/>
      <c r="C25" s="122"/>
      <c r="D25" s="121"/>
      <c r="E25" s="123"/>
      <c r="N25" s="93">
        <v>2</v>
      </c>
    </row>
    <row r="26" spans="1:21" ht="23.25">
      <c r="A26" s="516" t="s">
        <v>307</v>
      </c>
      <c r="B26" s="516"/>
      <c r="C26" s="516"/>
      <c r="D26" s="124"/>
      <c r="E26" s="124"/>
      <c r="F26" s="124"/>
      <c r="G26" s="125"/>
      <c r="H26" s="101"/>
      <c r="I26" s="91"/>
      <c r="L26" s="503" t="s">
        <v>308</v>
      </c>
      <c r="M26" s="503"/>
      <c r="N26" s="102"/>
      <c r="U26" s="92"/>
    </row>
    <row r="27" spans="1:21" ht="44.25" customHeight="1">
      <c r="A27" s="126" t="s">
        <v>309</v>
      </c>
      <c r="B27" s="126" t="s">
        <v>310</v>
      </c>
      <c r="C27" s="126" t="s">
        <v>311</v>
      </c>
      <c r="D27" s="126" t="s">
        <v>312</v>
      </c>
      <c r="E27" s="126" t="s">
        <v>313</v>
      </c>
      <c r="F27" s="127" t="s">
        <v>314</v>
      </c>
      <c r="G27" s="128" t="s">
        <v>315</v>
      </c>
      <c r="H27" s="127" t="s">
        <v>316</v>
      </c>
      <c r="I27" s="99" t="s">
        <v>317</v>
      </c>
      <c r="J27" s="122"/>
      <c r="K27" s="504" t="s">
        <v>318</v>
      </c>
      <c r="L27" s="505"/>
      <c r="M27" s="447" t="s">
        <v>319</v>
      </c>
      <c r="N27" s="449"/>
    </row>
    <row r="28" spans="1:21">
      <c r="A28" s="129"/>
      <c r="B28" s="130"/>
      <c r="C28" s="131"/>
      <c r="D28" s="131"/>
      <c r="E28" s="132"/>
      <c r="F28" s="132"/>
      <c r="G28" s="133"/>
      <c r="H28" s="134"/>
      <c r="I28" s="135"/>
      <c r="J28" s="136"/>
      <c r="K28" s="137" t="s">
        <v>313</v>
      </c>
      <c r="L28" s="137" t="s">
        <v>320</v>
      </c>
      <c r="M28" s="137" t="s">
        <v>321</v>
      </c>
      <c r="N28" s="138" t="s">
        <v>322</v>
      </c>
    </row>
    <row r="29" spans="1:21">
      <c r="A29" s="129"/>
      <c r="B29" s="130"/>
      <c r="C29" s="131"/>
      <c r="D29" s="131"/>
      <c r="E29" s="132"/>
      <c r="F29" s="132"/>
      <c r="G29" s="133"/>
      <c r="H29" s="134"/>
      <c r="I29" s="135"/>
      <c r="J29" s="139"/>
      <c r="K29" s="126" t="s">
        <v>323</v>
      </c>
      <c r="L29" s="126">
        <v>6.5</v>
      </c>
      <c r="M29" s="140"/>
      <c r="N29" s="141"/>
    </row>
    <row r="30" spans="1:21">
      <c r="A30" s="129"/>
      <c r="B30" s="130"/>
      <c r="C30" s="131"/>
      <c r="D30" s="131"/>
      <c r="E30" s="132"/>
      <c r="F30" s="132"/>
      <c r="G30" s="133"/>
      <c r="H30" s="134"/>
      <c r="I30" s="135"/>
      <c r="J30" s="139"/>
      <c r="K30" s="126" t="s">
        <v>324</v>
      </c>
      <c r="L30" s="126">
        <v>5.5</v>
      </c>
      <c r="M30" s="140"/>
      <c r="N30" s="141"/>
    </row>
    <row r="31" spans="1:21">
      <c r="A31" s="129"/>
      <c r="B31" s="130"/>
      <c r="C31" s="131"/>
      <c r="D31" s="131"/>
      <c r="E31" s="132"/>
      <c r="F31" s="132"/>
      <c r="G31" s="133"/>
      <c r="H31" s="134"/>
      <c r="I31" s="135"/>
      <c r="J31" s="139"/>
      <c r="K31" s="126" t="s">
        <v>325</v>
      </c>
      <c r="L31" s="126">
        <v>4.5</v>
      </c>
      <c r="M31" s="142"/>
      <c r="N31" s="141"/>
    </row>
    <row r="32" spans="1:21">
      <c r="A32" s="129"/>
      <c r="B32" s="130"/>
      <c r="C32" s="131"/>
      <c r="D32" s="131"/>
      <c r="E32" s="132"/>
      <c r="F32" s="132"/>
      <c r="G32" s="133"/>
      <c r="H32" s="134"/>
      <c r="I32" s="135"/>
      <c r="J32" s="139"/>
      <c r="K32" s="126" t="s">
        <v>326</v>
      </c>
      <c r="L32" s="126">
        <v>3.5</v>
      </c>
      <c r="M32" s="142"/>
      <c r="N32" s="141"/>
    </row>
    <row r="33" spans="1:15">
      <c r="A33" s="129"/>
      <c r="B33" s="130"/>
      <c r="C33" s="131"/>
      <c r="D33" s="131"/>
      <c r="E33" s="132"/>
      <c r="F33" s="132"/>
      <c r="G33" s="133"/>
      <c r="H33" s="134"/>
      <c r="I33" s="135"/>
      <c r="J33" s="143"/>
      <c r="K33" s="144"/>
      <c r="L33" s="144"/>
      <c r="M33" s="145"/>
      <c r="N33" s="101"/>
    </row>
    <row r="34" spans="1:15" ht="21" thickBot="1">
      <c r="A34" s="146"/>
      <c r="B34" s="147"/>
      <c r="C34" s="148"/>
      <c r="D34" s="148"/>
      <c r="E34" s="149"/>
      <c r="F34" s="149"/>
      <c r="G34" s="150"/>
      <c r="H34" s="151"/>
      <c r="I34" s="152"/>
      <c r="J34" s="143"/>
      <c r="K34" s="144"/>
      <c r="L34" s="144"/>
      <c r="M34" s="145"/>
      <c r="N34" s="101"/>
    </row>
    <row r="35" spans="1:15" ht="49.5" customHeight="1" thickBot="1">
      <c r="A35" s="153" t="s">
        <v>327</v>
      </c>
      <c r="B35" s="506" t="s">
        <v>328</v>
      </c>
      <c r="C35" s="507"/>
      <c r="D35" s="508"/>
      <c r="E35" s="154"/>
      <c r="F35" s="155"/>
      <c r="G35" s="156"/>
      <c r="H35" s="157"/>
      <c r="I35" s="158"/>
      <c r="J35" s="143"/>
      <c r="K35" s="101"/>
      <c r="L35" s="101"/>
      <c r="M35" s="102"/>
      <c r="N35" s="101"/>
      <c r="O35" s="101"/>
    </row>
    <row r="36" spans="1:15" ht="45.75" customHeight="1">
      <c r="A36" s="473" t="s">
        <v>329</v>
      </c>
      <c r="B36" s="497" t="s">
        <v>330</v>
      </c>
      <c r="C36" s="497"/>
      <c r="D36" s="497"/>
      <c r="E36" s="159"/>
      <c r="F36" s="160" t="s">
        <v>331</v>
      </c>
      <c r="G36" s="161"/>
      <c r="H36" s="162"/>
      <c r="I36" s="163"/>
      <c r="J36" s="164"/>
      <c r="K36" s="140" t="s">
        <v>332</v>
      </c>
      <c r="L36" s="141" t="s">
        <v>333</v>
      </c>
      <c r="N36" s="101"/>
      <c r="O36" s="101"/>
    </row>
    <row r="37" spans="1:15" ht="1.5" hidden="1" customHeight="1">
      <c r="A37" s="458"/>
      <c r="B37" s="165"/>
      <c r="C37" s="166"/>
      <c r="D37" s="166"/>
      <c r="E37" s="132"/>
      <c r="F37" s="165"/>
      <c r="G37" s="167"/>
      <c r="H37" s="168"/>
      <c r="I37" s="135"/>
      <c r="J37" s="164"/>
      <c r="K37" s="140"/>
      <c r="L37" s="141"/>
      <c r="N37" s="101"/>
      <c r="O37" s="101"/>
    </row>
    <row r="38" spans="1:15" ht="22.5" customHeight="1">
      <c r="A38" s="458"/>
      <c r="B38" s="509"/>
      <c r="C38" s="509"/>
      <c r="D38" s="509"/>
      <c r="E38" s="132"/>
      <c r="F38" s="165" t="s">
        <v>334</v>
      </c>
      <c r="G38" s="167"/>
      <c r="H38" s="168"/>
      <c r="I38" s="135"/>
      <c r="J38" s="164"/>
      <c r="K38" s="140"/>
      <c r="L38" s="99"/>
      <c r="O38" s="101"/>
    </row>
    <row r="39" spans="1:15" ht="44.25" customHeight="1">
      <c r="A39" s="458"/>
      <c r="B39" s="510" t="s">
        <v>335</v>
      </c>
      <c r="C39" s="510"/>
      <c r="D39" s="510"/>
      <c r="E39" s="132"/>
      <c r="F39" s="165" t="s">
        <v>331</v>
      </c>
      <c r="G39" s="167"/>
      <c r="H39" s="168"/>
      <c r="I39" s="135"/>
      <c r="J39" s="164"/>
      <c r="K39" s="140"/>
      <c r="L39" s="99"/>
      <c r="O39" s="101"/>
    </row>
    <row r="40" spans="1:15" ht="21.75" customHeight="1" thickBot="1">
      <c r="A40" s="459"/>
      <c r="B40" s="511"/>
      <c r="C40" s="511"/>
      <c r="D40" s="511"/>
      <c r="E40" s="149"/>
      <c r="F40" s="169" t="s">
        <v>334</v>
      </c>
      <c r="G40" s="170"/>
      <c r="H40" s="171"/>
      <c r="I40" s="152"/>
      <c r="J40" s="164"/>
      <c r="K40" s="140" t="s">
        <v>336</v>
      </c>
      <c r="L40" s="99"/>
      <c r="O40" s="101"/>
    </row>
    <row r="41" spans="1:15" ht="45" customHeight="1">
      <c r="A41" s="473" t="s">
        <v>337</v>
      </c>
      <c r="B41" s="497" t="s">
        <v>338</v>
      </c>
      <c r="C41" s="497"/>
      <c r="D41" s="497"/>
      <c r="E41" s="159"/>
      <c r="F41" s="160" t="s">
        <v>331</v>
      </c>
      <c r="G41" s="161"/>
      <c r="H41" s="162"/>
      <c r="I41" s="163"/>
      <c r="J41" s="164"/>
      <c r="K41" s="140"/>
      <c r="L41" s="99"/>
      <c r="O41" s="101"/>
    </row>
    <row r="42" spans="1:15" ht="47.25" customHeight="1" thickBot="1">
      <c r="A42" s="459"/>
      <c r="B42" s="498" t="s">
        <v>339</v>
      </c>
      <c r="C42" s="498"/>
      <c r="D42" s="498"/>
      <c r="E42" s="149"/>
      <c r="F42" s="169" t="s">
        <v>334</v>
      </c>
      <c r="G42" s="170"/>
      <c r="H42" s="171"/>
      <c r="I42" s="152"/>
      <c r="J42" s="164"/>
      <c r="K42" s="140"/>
      <c r="L42" s="99"/>
      <c r="O42" s="101"/>
    </row>
    <row r="43" spans="1:15" ht="21" thickBot="1">
      <c r="A43" s="499" t="s">
        <v>340</v>
      </c>
      <c r="B43" s="500"/>
      <c r="C43" s="500"/>
      <c r="D43" s="500"/>
      <c r="E43" s="500"/>
      <c r="F43" s="500"/>
      <c r="G43" s="500"/>
      <c r="H43" s="500"/>
      <c r="I43" s="172"/>
      <c r="J43" s="164"/>
      <c r="K43" s="140"/>
      <c r="L43" s="94"/>
      <c r="M43" s="101"/>
    </row>
    <row r="44" spans="1:15">
      <c r="A44" s="173"/>
      <c r="B44" s="173"/>
      <c r="C44" s="173"/>
      <c r="D44" s="173"/>
      <c r="E44" s="173"/>
      <c r="F44" s="173"/>
      <c r="G44" s="173"/>
      <c r="H44" s="173"/>
      <c r="I44" s="102"/>
      <c r="J44" s="122"/>
      <c r="K44" s="102"/>
      <c r="L44" s="173"/>
      <c r="M44" s="101"/>
    </row>
    <row r="45" spans="1:15">
      <c r="A45" s="173"/>
      <c r="B45" s="173"/>
      <c r="C45" s="173"/>
      <c r="D45" s="173"/>
      <c r="E45" s="173"/>
      <c r="F45" s="173"/>
      <c r="G45" s="173"/>
      <c r="H45" s="173"/>
      <c r="I45" s="102"/>
      <c r="J45" s="122"/>
      <c r="K45" s="102"/>
      <c r="L45" s="173"/>
      <c r="M45" s="101"/>
    </row>
    <row r="46" spans="1:15">
      <c r="A46" s="173"/>
      <c r="B46" s="173"/>
      <c r="C46" s="173"/>
      <c r="D46" s="173"/>
      <c r="E46" s="173"/>
      <c r="F46" s="173"/>
      <c r="G46" s="173"/>
      <c r="H46" s="173"/>
      <c r="I46" s="102"/>
      <c r="J46" s="122"/>
      <c r="K46" s="102"/>
      <c r="L46" s="173"/>
      <c r="M46" s="101"/>
    </row>
    <row r="47" spans="1:15" ht="13.5" customHeight="1">
      <c r="A47" s="173"/>
      <c r="B47" s="173"/>
      <c r="C47" s="173"/>
      <c r="D47" s="173"/>
      <c r="E47" s="173"/>
      <c r="F47" s="173"/>
      <c r="G47" s="173"/>
      <c r="H47" s="173"/>
      <c r="I47" s="102"/>
      <c r="J47" s="122"/>
      <c r="K47" s="102"/>
      <c r="L47" s="173"/>
      <c r="M47" s="101"/>
    </row>
    <row r="48" spans="1:15" ht="13.5" customHeight="1">
      <c r="A48" s="173"/>
      <c r="B48" s="173"/>
      <c r="C48" s="173"/>
      <c r="D48" s="173"/>
      <c r="E48" s="173"/>
      <c r="F48" s="173"/>
      <c r="G48" s="173"/>
      <c r="H48" s="173"/>
      <c r="I48" s="102"/>
      <c r="J48" s="122"/>
      <c r="K48" s="102"/>
      <c r="L48" s="173"/>
      <c r="M48" s="101"/>
    </row>
    <row r="49" spans="1:21" ht="13.5" customHeight="1">
      <c r="A49" s="173"/>
      <c r="B49" s="173"/>
      <c r="C49" s="173"/>
      <c r="D49" s="173"/>
      <c r="E49" s="173"/>
      <c r="F49" s="173"/>
      <c r="G49" s="173"/>
      <c r="H49" s="173"/>
      <c r="I49" s="102"/>
      <c r="J49" s="122"/>
      <c r="K49" s="102"/>
      <c r="L49" s="173"/>
      <c r="M49" s="101"/>
    </row>
    <row r="50" spans="1:21" ht="31.15" customHeight="1">
      <c r="A50" s="173"/>
      <c r="B50" s="173"/>
      <c r="C50" s="173"/>
      <c r="D50" s="173"/>
      <c r="E50" s="173"/>
      <c r="F50" s="173"/>
      <c r="G50" s="173"/>
      <c r="H50" s="173"/>
      <c r="I50" s="102"/>
      <c r="J50" s="122"/>
      <c r="K50" s="102"/>
      <c r="L50" s="173"/>
      <c r="M50" s="101"/>
      <c r="N50" s="93">
        <v>3</v>
      </c>
    </row>
    <row r="51" spans="1:21" ht="33.75" customHeight="1">
      <c r="A51" s="174" t="s">
        <v>341</v>
      </c>
      <c r="B51" s="174"/>
      <c r="C51" s="174"/>
      <c r="D51" s="118"/>
      <c r="E51" s="118"/>
      <c r="F51" s="118"/>
      <c r="G51" s="119"/>
      <c r="H51" s="118"/>
      <c r="I51" s="91"/>
      <c r="J51" s="122"/>
      <c r="N51" s="102"/>
      <c r="U51" s="92"/>
    </row>
    <row r="52" spans="1:21" ht="45.75" customHeight="1" thickBot="1">
      <c r="A52" s="175" t="s">
        <v>342</v>
      </c>
      <c r="B52" s="176" t="s">
        <v>343</v>
      </c>
      <c r="C52" s="501" t="s">
        <v>344</v>
      </c>
      <c r="D52" s="502"/>
      <c r="E52" s="176" t="s">
        <v>332</v>
      </c>
      <c r="F52" s="177" t="s">
        <v>345</v>
      </c>
      <c r="G52" s="178"/>
      <c r="H52" s="178" t="s">
        <v>346</v>
      </c>
      <c r="I52" s="179" t="s">
        <v>347</v>
      </c>
      <c r="J52" s="122"/>
      <c r="L52" s="503" t="s">
        <v>348</v>
      </c>
      <c r="M52" s="503"/>
    </row>
    <row r="53" spans="1:21" ht="101.25">
      <c r="A53" s="473" t="s">
        <v>349</v>
      </c>
      <c r="B53" s="471" t="s">
        <v>350</v>
      </c>
      <c r="C53" s="488"/>
      <c r="D53" s="489"/>
      <c r="E53" s="180"/>
      <c r="F53" s="180"/>
      <c r="G53" s="181"/>
      <c r="H53" s="159"/>
      <c r="I53" s="182"/>
      <c r="J53" s="183"/>
      <c r="K53" s="106" t="s">
        <v>351</v>
      </c>
      <c r="L53" s="166" t="s">
        <v>345</v>
      </c>
      <c r="M53" s="166" t="s">
        <v>346</v>
      </c>
    </row>
    <row r="54" spans="1:21" ht="21" thickBot="1">
      <c r="A54" s="459"/>
      <c r="B54" s="472"/>
      <c r="C54" s="490"/>
      <c r="D54" s="491"/>
      <c r="E54" s="184"/>
      <c r="F54" s="148"/>
      <c r="G54" s="185"/>
      <c r="H54" s="186"/>
      <c r="I54" s="147"/>
      <c r="J54" s="183"/>
      <c r="K54" s="187"/>
      <c r="L54" s="140"/>
      <c r="M54" s="106"/>
    </row>
    <row r="55" spans="1:21">
      <c r="A55" s="492" t="s">
        <v>352</v>
      </c>
      <c r="B55" s="160" t="s">
        <v>353</v>
      </c>
      <c r="C55" s="188" t="s">
        <v>354</v>
      </c>
      <c r="D55" s="162" t="s">
        <v>355</v>
      </c>
      <c r="E55" s="161" t="s">
        <v>356</v>
      </c>
      <c r="F55" s="188"/>
      <c r="G55" s="189"/>
      <c r="H55" s="190"/>
      <c r="I55" s="181"/>
      <c r="J55" s="191"/>
      <c r="K55" s="192"/>
      <c r="L55" s="102"/>
      <c r="M55" s="193"/>
    </row>
    <row r="56" spans="1:21" ht="60.75">
      <c r="A56" s="493"/>
      <c r="B56" s="194" t="s">
        <v>357</v>
      </c>
      <c r="C56" s="195"/>
      <c r="D56" s="196"/>
      <c r="E56" s="131"/>
      <c r="F56" s="131"/>
      <c r="G56" s="106"/>
      <c r="H56" s="132"/>
      <c r="I56" s="130"/>
      <c r="J56" s="191"/>
      <c r="M56" s="197"/>
    </row>
    <row r="57" spans="1:21" ht="60.75">
      <c r="A57" s="493"/>
      <c r="B57" s="165"/>
      <c r="C57" s="132"/>
      <c r="D57" s="198"/>
      <c r="E57" s="131"/>
      <c r="F57" s="132"/>
      <c r="G57" s="104"/>
      <c r="H57" s="132"/>
      <c r="I57" s="130"/>
      <c r="J57" s="191"/>
      <c r="K57" s="165" t="s">
        <v>358</v>
      </c>
      <c r="L57" s="106" t="s">
        <v>351</v>
      </c>
      <c r="M57" s="199">
        <f>IF(C56&lt;25,$L$62,IF(C56&lt;51,$L$61,IF(C56&lt;75,$L$60,IF(C56&lt;101,$L$59,"  "))))*E56</f>
        <v>0</v>
      </c>
    </row>
    <row r="58" spans="1:21">
      <c r="A58" s="493"/>
      <c r="B58" s="165"/>
      <c r="C58" s="132"/>
      <c r="D58" s="198"/>
      <c r="E58" s="131"/>
      <c r="F58" s="132"/>
      <c r="G58" s="104"/>
      <c r="H58" s="132"/>
      <c r="I58" s="130"/>
      <c r="J58" s="191"/>
      <c r="K58" s="126" t="s">
        <v>359</v>
      </c>
      <c r="L58" s="106"/>
      <c r="M58" s="199"/>
    </row>
    <row r="59" spans="1:21">
      <c r="A59" s="493"/>
      <c r="B59" s="165"/>
      <c r="C59" s="132"/>
      <c r="D59" s="198"/>
      <c r="E59" s="131"/>
      <c r="F59" s="132"/>
      <c r="G59" s="104"/>
      <c r="H59" s="132"/>
      <c r="I59" s="130"/>
      <c r="J59" s="191"/>
      <c r="K59" s="126" t="s">
        <v>360</v>
      </c>
      <c r="L59" s="187"/>
      <c r="M59" s="199"/>
    </row>
    <row r="60" spans="1:21">
      <c r="A60" s="493"/>
      <c r="B60" s="165"/>
      <c r="C60" s="132"/>
      <c r="D60" s="198"/>
      <c r="E60" s="131"/>
      <c r="F60" s="132"/>
      <c r="G60" s="104"/>
      <c r="H60" s="132"/>
      <c r="I60" s="130"/>
      <c r="J60" s="191"/>
      <c r="K60" s="126" t="s">
        <v>361</v>
      </c>
      <c r="L60" s="187"/>
      <c r="M60" s="199"/>
    </row>
    <row r="61" spans="1:21" ht="21" thickBot="1">
      <c r="A61" s="494"/>
      <c r="B61" s="169"/>
      <c r="C61" s="149"/>
      <c r="D61" s="169"/>
      <c r="E61" s="148"/>
      <c r="F61" s="149"/>
      <c r="G61" s="200"/>
      <c r="H61" s="149"/>
      <c r="I61" s="147"/>
      <c r="J61" s="191"/>
      <c r="K61" s="126" t="s">
        <v>362</v>
      </c>
      <c r="L61" s="187"/>
      <c r="M61" s="199"/>
    </row>
    <row r="62" spans="1:21" ht="21" thickBot="1">
      <c r="B62" s="495" t="s">
        <v>363</v>
      </c>
      <c r="C62" s="496"/>
      <c r="D62" s="496"/>
      <c r="E62" s="496"/>
      <c r="F62" s="496"/>
      <c r="G62" s="496"/>
      <c r="H62" s="496"/>
      <c r="I62" s="201"/>
      <c r="J62" s="191"/>
      <c r="K62" s="126" t="s">
        <v>364</v>
      </c>
      <c r="L62" s="187"/>
      <c r="M62" s="199"/>
    </row>
    <row r="63" spans="1:21">
      <c r="I63" s="102"/>
      <c r="J63" s="122"/>
      <c r="K63" s="202"/>
      <c r="L63" s="203"/>
      <c r="M63" s="197"/>
      <c r="N63" s="204"/>
    </row>
    <row r="64" spans="1:21">
      <c r="I64" s="102"/>
      <c r="J64" s="122"/>
      <c r="K64" s="202"/>
      <c r="L64" s="203"/>
      <c r="M64" s="197"/>
      <c r="N64" s="204"/>
    </row>
    <row r="65" spans="1:21">
      <c r="I65" s="102"/>
      <c r="J65" s="122"/>
      <c r="K65" s="202"/>
      <c r="L65" s="203"/>
      <c r="M65" s="197"/>
      <c r="N65" s="204"/>
    </row>
    <row r="66" spans="1:21">
      <c r="I66" s="102"/>
      <c r="J66" s="122"/>
      <c r="K66" s="202"/>
      <c r="L66" s="203"/>
      <c r="M66" s="197"/>
      <c r="N66" s="204"/>
    </row>
    <row r="67" spans="1:21">
      <c r="I67" s="102"/>
      <c r="J67" s="122"/>
      <c r="K67" s="202"/>
      <c r="L67" s="203"/>
      <c r="M67" s="197"/>
      <c r="N67" s="204"/>
    </row>
    <row r="68" spans="1:21">
      <c r="I68" s="102"/>
      <c r="J68" s="122"/>
      <c r="K68" s="202"/>
      <c r="L68" s="203"/>
      <c r="M68" s="197"/>
      <c r="N68" s="204"/>
    </row>
    <row r="69" spans="1:21">
      <c r="I69" s="102"/>
      <c r="J69" s="122"/>
      <c r="K69" s="202"/>
      <c r="L69" s="203"/>
      <c r="M69" s="197"/>
      <c r="N69" s="204"/>
    </row>
    <row r="70" spans="1:21">
      <c r="I70" s="102"/>
      <c r="J70" s="122"/>
      <c r="K70" s="202"/>
      <c r="L70" s="203"/>
      <c r="M70" s="197"/>
      <c r="N70" s="204"/>
    </row>
    <row r="71" spans="1:21">
      <c r="I71" s="102"/>
      <c r="J71" s="122"/>
      <c r="K71" s="202"/>
      <c r="L71" s="203"/>
      <c r="M71" s="197"/>
      <c r="N71" s="204"/>
    </row>
    <row r="72" spans="1:21">
      <c r="I72" s="102"/>
      <c r="J72" s="122"/>
      <c r="K72" s="202"/>
      <c r="L72" s="203"/>
      <c r="M72" s="197"/>
      <c r="N72" s="173">
        <v>4</v>
      </c>
    </row>
    <row r="73" spans="1:21" ht="29.25" customHeight="1">
      <c r="A73" s="480" t="s">
        <v>365</v>
      </c>
      <c r="B73" s="480"/>
      <c r="C73" s="480"/>
      <c r="D73" s="118"/>
      <c r="E73" s="118"/>
      <c r="F73" s="118"/>
      <c r="G73" s="119"/>
      <c r="H73" s="118"/>
      <c r="I73" s="91"/>
      <c r="J73" s="122"/>
      <c r="K73" s="202"/>
      <c r="L73" s="203"/>
      <c r="M73" s="197"/>
      <c r="U73" s="92"/>
    </row>
    <row r="74" spans="1:21" ht="25.5" customHeight="1">
      <c r="A74" s="94" t="s">
        <v>300</v>
      </c>
      <c r="B74" s="205" t="s">
        <v>366</v>
      </c>
      <c r="C74" s="126" t="s">
        <v>332</v>
      </c>
      <c r="D74" s="126" t="s">
        <v>332</v>
      </c>
      <c r="E74" s="206"/>
      <c r="F74" s="206"/>
      <c r="G74" s="207"/>
      <c r="H74" s="206"/>
      <c r="I74" s="99" t="s">
        <v>317</v>
      </c>
      <c r="J74" s="122"/>
      <c r="K74" s="481" t="s">
        <v>367</v>
      </c>
      <c r="L74" s="481"/>
    </row>
    <row r="75" spans="1:21" ht="47.25" customHeight="1" thickBot="1">
      <c r="A75" s="208" t="s">
        <v>368</v>
      </c>
      <c r="B75" s="209" t="s">
        <v>369</v>
      </c>
      <c r="C75" s="210"/>
      <c r="D75" s="211"/>
      <c r="E75" s="212"/>
      <c r="F75" s="124"/>
      <c r="G75" s="125"/>
      <c r="H75" s="213"/>
      <c r="I75" s="214"/>
      <c r="J75" s="191"/>
      <c r="K75" s="165"/>
      <c r="L75" s="141"/>
    </row>
    <row r="76" spans="1:21" ht="60.75">
      <c r="A76" s="482" t="s">
        <v>370</v>
      </c>
      <c r="B76" s="471" t="s">
        <v>371</v>
      </c>
      <c r="C76" s="215" t="s">
        <v>372</v>
      </c>
      <c r="D76" s="215" t="s">
        <v>373</v>
      </c>
      <c r="E76" s="216"/>
      <c r="F76" s="217"/>
      <c r="G76" s="218"/>
      <c r="H76" s="219"/>
      <c r="I76" s="160"/>
      <c r="J76" s="183"/>
      <c r="K76" s="220" t="s">
        <v>374</v>
      </c>
      <c r="L76" s="220" t="s">
        <v>375</v>
      </c>
    </row>
    <row r="77" spans="1:21" ht="30" customHeight="1">
      <c r="A77" s="483"/>
      <c r="B77" s="484"/>
      <c r="C77" s="221"/>
      <c r="D77" s="221"/>
      <c r="E77" s="222"/>
      <c r="F77" s="223"/>
      <c r="G77" s="224"/>
      <c r="H77" s="225"/>
      <c r="I77" s="130"/>
      <c r="J77" s="183"/>
      <c r="K77" s="165"/>
      <c r="L77" s="140"/>
    </row>
    <row r="78" spans="1:21" ht="46.5" customHeight="1" thickBot="1">
      <c r="A78" s="226" t="s">
        <v>376</v>
      </c>
      <c r="B78" s="169" t="s">
        <v>377</v>
      </c>
      <c r="C78" s="227"/>
      <c r="D78" s="227"/>
      <c r="E78" s="228"/>
      <c r="F78" s="229"/>
      <c r="G78" s="230"/>
      <c r="H78" s="231"/>
      <c r="I78" s="147"/>
      <c r="J78" s="183"/>
      <c r="K78" s="232" t="s">
        <v>378</v>
      </c>
      <c r="L78" s="165"/>
    </row>
    <row r="79" spans="1:21" ht="21.75" customHeight="1">
      <c r="A79" s="473" t="s">
        <v>379</v>
      </c>
      <c r="B79" s="485" t="s">
        <v>380</v>
      </c>
      <c r="C79" s="486"/>
      <c r="D79" s="486"/>
      <c r="E79" s="487"/>
      <c r="F79" s="233"/>
      <c r="G79" s="234"/>
      <c r="H79" s="233"/>
      <c r="I79" s="235"/>
      <c r="J79" s="183"/>
      <c r="K79" s="165"/>
      <c r="L79" s="140"/>
    </row>
    <row r="80" spans="1:21" ht="67.5" customHeight="1">
      <c r="A80" s="458"/>
      <c r="B80" s="463" t="s">
        <v>381</v>
      </c>
      <c r="C80" s="465"/>
      <c r="D80" s="236" t="s">
        <v>382</v>
      </c>
      <c r="E80" s="236" t="s">
        <v>383</v>
      </c>
      <c r="F80" s="237"/>
      <c r="G80" s="238"/>
      <c r="H80" s="239"/>
      <c r="I80" s="240"/>
      <c r="J80" s="183"/>
      <c r="K80" s="165"/>
      <c r="L80" s="220" t="s">
        <v>383</v>
      </c>
    </row>
    <row r="81" spans="1:14" ht="30.75" customHeight="1" thickBot="1">
      <c r="A81" s="459"/>
      <c r="B81" s="241"/>
      <c r="C81" s="242"/>
      <c r="D81" s="227"/>
      <c r="E81" s="227"/>
      <c r="F81" s="228"/>
      <c r="G81" s="230"/>
      <c r="H81" s="231"/>
      <c r="I81" s="147"/>
      <c r="J81" s="183"/>
      <c r="K81" s="165"/>
      <c r="L81" s="140"/>
    </row>
    <row r="82" spans="1:14" ht="21" customHeight="1">
      <c r="A82" s="469" t="s">
        <v>384</v>
      </c>
      <c r="B82" s="471" t="s">
        <v>385</v>
      </c>
      <c r="C82" s="215" t="s">
        <v>386</v>
      </c>
      <c r="D82" s="216"/>
      <c r="E82" s="217"/>
      <c r="F82" s="217"/>
      <c r="G82" s="218"/>
      <c r="H82" s="217"/>
      <c r="I82" s="243"/>
      <c r="J82" s="213"/>
      <c r="K82" s="220"/>
      <c r="L82" s="220"/>
    </row>
    <row r="83" spans="1:14" ht="55.5" customHeight="1" thickBot="1">
      <c r="A83" s="470"/>
      <c r="B83" s="472"/>
      <c r="C83" s="227"/>
      <c r="D83" s="228"/>
      <c r="E83" s="229"/>
      <c r="F83" s="229"/>
      <c r="G83" s="230"/>
      <c r="H83" s="231"/>
      <c r="I83" s="147"/>
      <c r="J83" s="213"/>
      <c r="K83" s="220"/>
      <c r="L83" s="220" t="s">
        <v>387</v>
      </c>
    </row>
    <row r="84" spans="1:14" ht="46.5" customHeight="1">
      <c r="A84" s="473" t="s">
        <v>388</v>
      </c>
      <c r="B84" s="474" t="s">
        <v>389</v>
      </c>
      <c r="C84" s="476"/>
      <c r="D84" s="476"/>
      <c r="E84" s="476"/>
      <c r="F84" s="476"/>
      <c r="G84" s="476"/>
      <c r="H84" s="476"/>
      <c r="I84" s="244"/>
      <c r="J84" s="213"/>
      <c r="K84" s="232" t="s">
        <v>378</v>
      </c>
      <c r="L84" s="165"/>
    </row>
    <row r="85" spans="1:14" ht="22.5" customHeight="1" thickBot="1">
      <c r="A85" s="459"/>
      <c r="B85" s="475"/>
      <c r="C85" s="477"/>
      <c r="D85" s="477"/>
      <c r="E85" s="477"/>
      <c r="F85" s="477"/>
      <c r="G85" s="477"/>
      <c r="H85" s="477"/>
      <c r="I85" s="245"/>
      <c r="J85" s="124"/>
      <c r="K85" s="246"/>
    </row>
    <row r="86" spans="1:14" ht="38.25" customHeight="1" thickBot="1">
      <c r="A86" s="247"/>
      <c r="B86" s="478" t="s">
        <v>390</v>
      </c>
      <c r="C86" s="479"/>
      <c r="D86" s="479"/>
      <c r="E86" s="479"/>
      <c r="F86" s="479"/>
      <c r="G86" s="479"/>
      <c r="H86" s="479"/>
      <c r="I86" s="248"/>
      <c r="J86" s="249"/>
      <c r="K86" s="124"/>
    </row>
    <row r="87" spans="1:14" ht="38.25" customHeight="1">
      <c r="A87" s="247"/>
      <c r="B87" s="144"/>
      <c r="C87" s="144"/>
      <c r="D87" s="144"/>
      <c r="E87" s="144"/>
      <c r="F87" s="144"/>
      <c r="G87" s="144"/>
      <c r="H87" s="144"/>
      <c r="I87" s="193"/>
      <c r="J87" s="124"/>
      <c r="K87" s="124"/>
    </row>
    <row r="88" spans="1:14" ht="38.25" customHeight="1">
      <c r="A88" s="247"/>
      <c r="B88" s="144"/>
      <c r="C88" s="144"/>
      <c r="D88" s="144"/>
      <c r="E88" s="144"/>
      <c r="F88" s="144"/>
      <c r="G88" s="144"/>
      <c r="H88" s="144"/>
      <c r="I88" s="193"/>
      <c r="J88" s="124"/>
      <c r="K88" s="124"/>
    </row>
    <row r="89" spans="1:14" ht="38.25" customHeight="1">
      <c r="A89" s="247"/>
      <c r="B89" s="144"/>
      <c r="C89" s="144"/>
      <c r="D89" s="144"/>
      <c r="E89" s="144"/>
      <c r="F89" s="144"/>
      <c r="G89" s="144"/>
      <c r="H89" s="144"/>
      <c r="I89" s="193"/>
      <c r="J89" s="124"/>
      <c r="K89" s="124"/>
      <c r="N89" s="93">
        <v>5</v>
      </c>
    </row>
    <row r="90" spans="1:14">
      <c r="A90" s="250" t="s">
        <v>391</v>
      </c>
      <c r="B90" s="250"/>
      <c r="C90" s="250"/>
      <c r="I90" s="103"/>
    </row>
    <row r="91" spans="1:14" ht="40.5">
      <c r="A91" s="251" t="s">
        <v>302</v>
      </c>
      <c r="B91" s="126" t="s">
        <v>392</v>
      </c>
      <c r="C91" s="424" t="s">
        <v>393</v>
      </c>
      <c r="D91" s="424"/>
      <c r="E91" s="252" t="s">
        <v>394</v>
      </c>
      <c r="F91" s="443" t="s">
        <v>395</v>
      </c>
      <c r="G91" s="444"/>
      <c r="H91" s="445"/>
      <c r="I91" s="165"/>
    </row>
    <row r="92" spans="1:14" ht="31.5" customHeight="1">
      <c r="A92" s="468" t="s">
        <v>396</v>
      </c>
      <c r="B92" s="253" t="s">
        <v>397</v>
      </c>
      <c r="C92" s="446"/>
      <c r="D92" s="446"/>
      <c r="E92" s="221"/>
      <c r="F92" s="447"/>
      <c r="G92" s="448"/>
      <c r="H92" s="449"/>
      <c r="I92" s="130"/>
    </row>
    <row r="93" spans="1:14" ht="31.5" customHeight="1">
      <c r="A93" s="458"/>
      <c r="B93" s="254" t="s">
        <v>398</v>
      </c>
      <c r="C93" s="446"/>
      <c r="D93" s="446"/>
      <c r="E93" s="255"/>
      <c r="F93" s="447"/>
      <c r="G93" s="448"/>
      <c r="H93" s="449"/>
      <c r="I93" s="130"/>
    </row>
    <row r="94" spans="1:14" ht="31.5" customHeight="1">
      <c r="A94" s="458"/>
      <c r="B94" s="254" t="s">
        <v>399</v>
      </c>
      <c r="C94" s="446"/>
      <c r="D94" s="446"/>
      <c r="E94" s="255"/>
      <c r="F94" s="447"/>
      <c r="G94" s="448"/>
      <c r="H94" s="449"/>
      <c r="I94" s="130"/>
    </row>
    <row r="95" spans="1:14" ht="39" customHeight="1">
      <c r="A95" s="458"/>
      <c r="B95" s="256" t="s">
        <v>400</v>
      </c>
      <c r="C95" s="446"/>
      <c r="D95" s="446"/>
      <c r="E95" s="255"/>
      <c r="F95" s="463"/>
      <c r="G95" s="464"/>
      <c r="H95" s="465"/>
      <c r="I95" s="130"/>
    </row>
    <row r="96" spans="1:14" ht="30.75" customHeight="1" thickBot="1">
      <c r="A96" s="459"/>
      <c r="B96" s="450" t="s">
        <v>401</v>
      </c>
      <c r="C96" s="451"/>
      <c r="D96" s="451"/>
      <c r="E96" s="451"/>
      <c r="F96" s="451"/>
      <c r="G96" s="451"/>
      <c r="H96" s="466"/>
      <c r="I96" s="257"/>
    </row>
    <row r="97" spans="1:14" ht="30.75" customHeight="1">
      <c r="A97" s="258"/>
      <c r="B97" s="173"/>
      <c r="C97" s="173"/>
      <c r="D97" s="173"/>
      <c r="E97" s="173"/>
      <c r="F97" s="173"/>
      <c r="G97" s="173"/>
      <c r="H97" s="173"/>
      <c r="I97" s="259"/>
    </row>
    <row r="98" spans="1:14" ht="45.75" customHeight="1">
      <c r="A98" s="467" t="s">
        <v>402</v>
      </c>
      <c r="B98" s="467"/>
      <c r="C98" s="467"/>
      <c r="D98" s="467"/>
      <c r="E98" s="467"/>
      <c r="F98" s="467"/>
      <c r="G98" s="467"/>
      <c r="H98" s="467"/>
      <c r="I98" s="467"/>
    </row>
    <row r="99" spans="1:14" ht="16.5" customHeight="1">
      <c r="A99" s="260"/>
      <c r="B99" s="258"/>
      <c r="C99" s="258"/>
      <c r="D99" s="258"/>
      <c r="E99" s="258"/>
      <c r="F99" s="258"/>
      <c r="G99" s="258"/>
      <c r="H99" s="258"/>
      <c r="I99" s="259"/>
    </row>
    <row r="100" spans="1:14" ht="30.75" customHeight="1">
      <c r="A100" s="250" t="s">
        <v>403</v>
      </c>
      <c r="B100" s="250"/>
      <c r="D100" s="453"/>
      <c r="E100" s="453"/>
      <c r="J100" s="124"/>
      <c r="N100" s="92">
        <v>5</v>
      </c>
    </row>
    <row r="101" spans="1:14" ht="23.45" customHeight="1">
      <c r="A101" s="94" t="s">
        <v>404</v>
      </c>
      <c r="B101" s="126" t="s">
        <v>392</v>
      </c>
      <c r="C101" s="454" t="s">
        <v>393</v>
      </c>
      <c r="D101" s="455"/>
      <c r="E101" s="126" t="s">
        <v>394</v>
      </c>
      <c r="F101" s="443" t="s">
        <v>395</v>
      </c>
      <c r="G101" s="444"/>
      <c r="H101" s="445"/>
      <c r="I101" s="165"/>
    </row>
    <row r="102" spans="1:14" ht="60.75">
      <c r="A102" s="458" t="s">
        <v>405</v>
      </c>
      <c r="B102" s="165" t="s">
        <v>406</v>
      </c>
      <c r="C102" s="446"/>
      <c r="D102" s="446"/>
      <c r="E102" s="221"/>
      <c r="F102" s="447"/>
      <c r="G102" s="448"/>
      <c r="H102" s="449"/>
      <c r="I102" s="130"/>
    </row>
    <row r="103" spans="1:14" ht="27.75" customHeight="1">
      <c r="A103" s="458"/>
      <c r="B103" s="165" t="s">
        <v>407</v>
      </c>
      <c r="C103" s="446"/>
      <c r="D103" s="446"/>
      <c r="E103" s="221"/>
      <c r="F103" s="447"/>
      <c r="G103" s="448"/>
      <c r="H103" s="449"/>
      <c r="I103" s="130"/>
    </row>
    <row r="104" spans="1:14" ht="136.5" customHeight="1" thickBot="1">
      <c r="A104" s="459"/>
      <c r="B104" s="261" t="s">
        <v>408</v>
      </c>
      <c r="C104" s="261"/>
      <c r="D104" s="262"/>
      <c r="E104" s="263"/>
      <c r="F104" s="460"/>
      <c r="G104" s="461"/>
      <c r="H104" s="462"/>
      <c r="I104" s="152"/>
    </row>
    <row r="105" spans="1:14">
      <c r="B105" s="102"/>
      <c r="C105" s="264"/>
      <c r="D105" s="264"/>
      <c r="E105" s="264"/>
      <c r="F105" s="264"/>
      <c r="G105" s="102"/>
      <c r="H105" s="264"/>
      <c r="I105" s="265"/>
    </row>
    <row r="106" spans="1:14">
      <c r="B106" s="102"/>
      <c r="C106" s="264"/>
      <c r="D106" s="264"/>
      <c r="E106" s="264"/>
      <c r="F106" s="264"/>
      <c r="G106" s="102"/>
      <c r="H106" s="264"/>
      <c r="I106" s="121"/>
    </row>
    <row r="107" spans="1:14">
      <c r="B107" s="102"/>
      <c r="C107" s="264"/>
      <c r="D107" s="264"/>
      <c r="E107" s="264"/>
      <c r="F107" s="264"/>
      <c r="G107" s="102"/>
      <c r="H107" s="264"/>
      <c r="I107" s="121"/>
    </row>
    <row r="108" spans="1:14">
      <c r="B108" s="102"/>
      <c r="C108" s="264"/>
      <c r="D108" s="264"/>
      <c r="E108" s="264"/>
      <c r="F108" s="264"/>
      <c r="G108" s="102"/>
      <c r="H108" s="264"/>
      <c r="I108" s="121"/>
      <c r="N108" s="93">
        <v>6</v>
      </c>
    </row>
    <row r="109" spans="1:14" ht="30.75" customHeight="1">
      <c r="A109" s="250" t="s">
        <v>409</v>
      </c>
      <c r="B109" s="250"/>
      <c r="D109" s="453"/>
      <c r="E109" s="453"/>
      <c r="J109" s="124"/>
      <c r="N109" s="92"/>
    </row>
    <row r="110" spans="1:14" ht="40.5" customHeight="1">
      <c r="A110" s="94" t="s">
        <v>410</v>
      </c>
      <c r="B110" s="126" t="s">
        <v>392</v>
      </c>
      <c r="C110" s="454" t="s">
        <v>411</v>
      </c>
      <c r="D110" s="455"/>
      <c r="E110" s="253" t="s">
        <v>412</v>
      </c>
      <c r="F110" s="443" t="s">
        <v>413</v>
      </c>
      <c r="G110" s="444"/>
      <c r="H110" s="445"/>
      <c r="I110" s="165"/>
    </row>
    <row r="111" spans="1:14" ht="46.5" customHeight="1">
      <c r="A111" s="220" t="s">
        <v>414</v>
      </c>
      <c r="B111" s="165"/>
      <c r="C111" s="456"/>
      <c r="D111" s="457"/>
      <c r="E111" s="221"/>
      <c r="F111" s="447"/>
      <c r="G111" s="448"/>
      <c r="H111" s="449"/>
      <c r="I111" s="130"/>
    </row>
    <row r="112" spans="1:14" ht="46.5" customHeight="1">
      <c r="A112" s="220" t="s">
        <v>415</v>
      </c>
      <c r="B112" s="165"/>
      <c r="C112" s="446"/>
      <c r="D112" s="446"/>
      <c r="E112" s="221"/>
      <c r="F112" s="447"/>
      <c r="G112" s="448"/>
      <c r="H112" s="449"/>
      <c r="I112" s="130"/>
    </row>
    <row r="113" spans="1:9" ht="42" customHeight="1">
      <c r="A113" s="168" t="s">
        <v>416</v>
      </c>
      <c r="B113" s="165"/>
      <c r="C113" s="446"/>
      <c r="D113" s="446"/>
      <c r="E113" s="221"/>
      <c r="F113" s="447"/>
      <c r="G113" s="448"/>
      <c r="H113" s="449"/>
      <c r="I113" s="130"/>
    </row>
    <row r="114" spans="1:9" ht="47.25" customHeight="1">
      <c r="A114" s="225" t="s">
        <v>417</v>
      </c>
      <c r="B114" s="266"/>
      <c r="C114" s="446"/>
      <c r="D114" s="446"/>
      <c r="E114" s="221"/>
      <c r="F114" s="447"/>
      <c r="G114" s="448"/>
      <c r="H114" s="449"/>
      <c r="I114" s="267"/>
    </row>
    <row r="115" spans="1:9" ht="46.5" customHeight="1" thickBot="1">
      <c r="A115" s="268"/>
      <c r="B115" s="450" t="s">
        <v>418</v>
      </c>
      <c r="C115" s="451"/>
      <c r="D115" s="451"/>
      <c r="E115" s="451"/>
      <c r="F115" s="451"/>
      <c r="G115" s="451"/>
      <c r="H115" s="451"/>
      <c r="I115" s="152"/>
    </row>
    <row r="116" spans="1:9">
      <c r="A116" s="101"/>
      <c r="B116" s="102"/>
      <c r="C116" s="101"/>
      <c r="D116" s="101"/>
      <c r="E116" s="101"/>
      <c r="F116" s="101"/>
      <c r="G116" s="102"/>
      <c r="H116" s="101"/>
      <c r="I116" s="91"/>
    </row>
    <row r="117" spans="1:9">
      <c r="A117" s="101"/>
      <c r="B117" s="102"/>
      <c r="C117" s="101"/>
      <c r="D117" s="101"/>
      <c r="E117" s="101"/>
      <c r="F117" s="101"/>
      <c r="G117" s="102"/>
      <c r="H117" s="101"/>
      <c r="I117" s="91"/>
    </row>
    <row r="118" spans="1:9">
      <c r="A118" s="101"/>
      <c r="B118" s="102"/>
      <c r="C118" s="101"/>
      <c r="D118" s="101"/>
      <c r="E118" s="101"/>
      <c r="F118" s="101"/>
      <c r="G118" s="102"/>
      <c r="H118" s="101"/>
      <c r="I118" s="91"/>
    </row>
    <row r="119" spans="1:9">
      <c r="A119" s="101"/>
      <c r="B119" s="102"/>
      <c r="C119" s="101"/>
      <c r="D119" s="101"/>
      <c r="E119" s="101"/>
      <c r="F119" s="101"/>
      <c r="G119" s="102"/>
      <c r="H119" s="101"/>
      <c r="I119" s="91"/>
    </row>
    <row r="120" spans="1:9">
      <c r="A120" s="101"/>
      <c r="B120" s="102"/>
      <c r="C120" s="101"/>
      <c r="D120" s="101"/>
      <c r="E120" s="101"/>
      <c r="F120" s="101"/>
      <c r="G120" s="102"/>
      <c r="H120" s="101"/>
      <c r="I120" s="91"/>
    </row>
    <row r="121" spans="1:9">
      <c r="A121" s="101"/>
      <c r="B121" s="102"/>
      <c r="C121" s="101"/>
      <c r="D121" s="101"/>
      <c r="E121" s="101"/>
      <c r="F121" s="101"/>
      <c r="G121" s="102"/>
      <c r="H121" s="101"/>
      <c r="I121" s="91"/>
    </row>
    <row r="122" spans="1:9">
      <c r="A122" s="101"/>
      <c r="B122" s="102"/>
      <c r="C122" s="101"/>
      <c r="D122" s="101"/>
      <c r="E122" s="101"/>
      <c r="F122" s="101"/>
      <c r="G122" s="102"/>
      <c r="H122" s="101"/>
      <c r="I122" s="91"/>
    </row>
    <row r="123" spans="1:9">
      <c r="A123" s="101"/>
      <c r="B123" s="102"/>
      <c r="C123" s="101"/>
      <c r="D123" s="101"/>
      <c r="E123" s="101"/>
      <c r="F123" s="101"/>
      <c r="G123" s="102"/>
      <c r="H123" s="101"/>
      <c r="I123" s="91"/>
    </row>
    <row r="124" spans="1:9">
      <c r="A124" s="101"/>
      <c r="B124" s="102"/>
      <c r="C124" s="101"/>
      <c r="D124" s="101"/>
      <c r="E124" s="101"/>
      <c r="F124" s="101"/>
      <c r="G124" s="102"/>
      <c r="H124" s="101"/>
      <c r="I124" s="91"/>
    </row>
    <row r="125" spans="1:9">
      <c r="A125" s="101"/>
      <c r="B125" s="102"/>
      <c r="C125" s="101"/>
      <c r="D125" s="101"/>
      <c r="E125" s="101"/>
      <c r="F125" s="101"/>
      <c r="G125" s="102"/>
      <c r="H125" s="101"/>
      <c r="I125" s="91"/>
    </row>
    <row r="126" spans="1:9">
      <c r="A126" s="101"/>
      <c r="B126" s="102"/>
      <c r="C126" s="101"/>
      <c r="D126" s="101"/>
      <c r="E126" s="101"/>
      <c r="F126" s="101"/>
      <c r="G126" s="102"/>
      <c r="H126" s="101"/>
      <c r="I126" s="91"/>
    </row>
    <row r="127" spans="1:9">
      <c r="A127" s="101"/>
      <c r="B127" s="102"/>
      <c r="C127" s="101"/>
      <c r="D127" s="101"/>
      <c r="E127" s="101"/>
      <c r="F127" s="101"/>
      <c r="G127" s="102"/>
      <c r="H127" s="101"/>
      <c r="I127" s="91"/>
    </row>
    <row r="128" spans="1:9">
      <c r="A128" s="101"/>
      <c r="B128" s="102"/>
      <c r="C128" s="101"/>
      <c r="D128" s="101"/>
      <c r="E128" s="101"/>
      <c r="F128" s="101"/>
      <c r="G128" s="102"/>
      <c r="H128" s="101"/>
      <c r="I128" s="91"/>
    </row>
    <row r="129" spans="1:14">
      <c r="A129" s="101"/>
      <c r="B129" s="102"/>
      <c r="C129" s="101"/>
      <c r="D129" s="101"/>
      <c r="E129" s="101"/>
      <c r="F129" s="101"/>
      <c r="G129" s="102"/>
      <c r="H129" s="101"/>
      <c r="I129" s="91"/>
    </row>
    <row r="130" spans="1:14">
      <c r="A130" s="101"/>
      <c r="B130" s="102"/>
      <c r="C130" s="101"/>
      <c r="D130" s="101"/>
      <c r="E130" s="101"/>
      <c r="F130" s="101"/>
      <c r="G130" s="102"/>
      <c r="H130" s="101"/>
      <c r="I130" s="91"/>
    </row>
    <row r="131" spans="1:14">
      <c r="A131" s="101"/>
      <c r="B131" s="102"/>
      <c r="C131" s="101"/>
      <c r="D131" s="101"/>
      <c r="E131" s="101"/>
      <c r="F131" s="101"/>
      <c r="G131" s="102"/>
      <c r="H131" s="101"/>
      <c r="I131" s="91"/>
      <c r="N131" s="93">
        <v>7</v>
      </c>
    </row>
    <row r="132" spans="1:14">
      <c r="A132" s="452" t="s">
        <v>419</v>
      </c>
      <c r="B132" s="452"/>
      <c r="C132" s="452"/>
      <c r="D132" s="452"/>
      <c r="E132" s="101"/>
      <c r="F132" s="101"/>
      <c r="G132" s="102"/>
      <c r="H132" s="101"/>
      <c r="I132" s="91"/>
      <c r="N132" s="102"/>
    </row>
    <row r="133" spans="1:14">
      <c r="A133" s="101"/>
      <c r="B133" s="102"/>
      <c r="C133" s="101"/>
      <c r="D133" s="101"/>
      <c r="E133" s="101"/>
      <c r="F133" s="101"/>
      <c r="G133" s="102"/>
      <c r="H133" s="101"/>
      <c r="I133" s="91"/>
    </row>
    <row r="134" spans="1:14" ht="45.75" customHeight="1">
      <c r="A134" s="126" t="s">
        <v>420</v>
      </c>
      <c r="B134" s="443" t="s">
        <v>421</v>
      </c>
      <c r="C134" s="444"/>
      <c r="D134" s="444"/>
      <c r="E134" s="445"/>
      <c r="F134" s="126" t="s">
        <v>422</v>
      </c>
      <c r="G134" s="94" t="s">
        <v>317</v>
      </c>
      <c r="H134" s="247"/>
      <c r="I134" s="269"/>
    </row>
    <row r="135" spans="1:14" ht="24" customHeight="1">
      <c r="A135" s="270">
        <v>1</v>
      </c>
      <c r="B135" s="427" t="s">
        <v>423</v>
      </c>
      <c r="C135" s="428"/>
      <c r="D135" s="428"/>
      <c r="E135" s="429"/>
      <c r="F135" s="271">
        <v>38</v>
      </c>
      <c r="G135" s="272"/>
      <c r="H135" s="247"/>
      <c r="I135" s="269"/>
      <c r="J135" s="247"/>
    </row>
    <row r="136" spans="1:14" ht="24" customHeight="1">
      <c r="A136" s="126">
        <v>2</v>
      </c>
      <c r="B136" s="427" t="s">
        <v>424</v>
      </c>
      <c r="C136" s="428"/>
      <c r="D136" s="428"/>
      <c r="E136" s="429"/>
      <c r="F136" s="273">
        <v>30</v>
      </c>
      <c r="G136" s="272"/>
      <c r="H136" s="247"/>
      <c r="I136" s="269"/>
    </row>
    <row r="137" spans="1:14" ht="24" customHeight="1">
      <c r="A137" s="126">
        <v>3</v>
      </c>
      <c r="B137" s="427" t="s">
        <v>425</v>
      </c>
      <c r="C137" s="428"/>
      <c r="D137" s="428"/>
      <c r="E137" s="429"/>
      <c r="F137" s="273">
        <v>30</v>
      </c>
      <c r="G137" s="272"/>
      <c r="H137" s="247"/>
      <c r="I137" s="269"/>
    </row>
    <row r="138" spans="1:14" ht="24" customHeight="1">
      <c r="A138" s="126">
        <v>4</v>
      </c>
      <c r="B138" s="427" t="s">
        <v>426</v>
      </c>
      <c r="C138" s="428"/>
      <c r="D138" s="428"/>
      <c r="E138" s="429"/>
      <c r="F138" s="273">
        <v>26</v>
      </c>
      <c r="G138" s="272"/>
      <c r="H138" s="247"/>
      <c r="I138" s="269"/>
    </row>
    <row r="139" spans="1:14" ht="24" customHeight="1">
      <c r="A139" s="126">
        <v>5</v>
      </c>
      <c r="B139" s="427" t="s">
        <v>427</v>
      </c>
      <c r="C139" s="428"/>
      <c r="D139" s="428"/>
      <c r="E139" s="429"/>
      <c r="F139" s="273">
        <v>24</v>
      </c>
      <c r="G139" s="272"/>
      <c r="H139" s="247"/>
      <c r="I139" s="269"/>
    </row>
    <row r="140" spans="1:14" ht="24" customHeight="1">
      <c r="A140" s="126">
        <v>6</v>
      </c>
      <c r="B140" s="427" t="s">
        <v>428</v>
      </c>
      <c r="C140" s="428"/>
      <c r="D140" s="428"/>
      <c r="E140" s="429"/>
      <c r="F140" s="273">
        <v>24</v>
      </c>
      <c r="G140" s="272"/>
      <c r="H140" s="247"/>
      <c r="I140" s="269"/>
    </row>
    <row r="141" spans="1:14" ht="20.25" customHeight="1">
      <c r="A141" s="425">
        <v>7</v>
      </c>
      <c r="B141" s="433" t="s">
        <v>429</v>
      </c>
      <c r="C141" s="434"/>
      <c r="D141" s="434"/>
      <c r="E141" s="435"/>
      <c r="F141" s="439">
        <v>16</v>
      </c>
      <c r="G141" s="441"/>
      <c r="H141" s="247"/>
      <c r="I141" s="269"/>
    </row>
    <row r="142" spans="1:14" ht="22.5" customHeight="1">
      <c r="A142" s="426"/>
      <c r="B142" s="436"/>
      <c r="C142" s="437"/>
      <c r="D142" s="437"/>
      <c r="E142" s="438"/>
      <c r="F142" s="440"/>
      <c r="G142" s="442"/>
      <c r="H142" s="247"/>
      <c r="I142" s="269"/>
    </row>
    <row r="143" spans="1:14" ht="21.75" customHeight="1">
      <c r="A143" s="126">
        <v>8</v>
      </c>
      <c r="B143" s="427" t="s">
        <v>430</v>
      </c>
      <c r="C143" s="428"/>
      <c r="D143" s="428"/>
      <c r="E143" s="429"/>
      <c r="F143" s="273">
        <v>20</v>
      </c>
      <c r="G143" s="272"/>
      <c r="H143" s="247"/>
      <c r="I143" s="269"/>
      <c r="K143" s="144"/>
      <c r="L143" s="144"/>
    </row>
    <row r="144" spans="1:14" ht="25.5" customHeight="1">
      <c r="A144" s="126">
        <v>9</v>
      </c>
      <c r="B144" s="427" t="s">
        <v>431</v>
      </c>
      <c r="C144" s="428"/>
      <c r="D144" s="428"/>
      <c r="E144" s="429"/>
      <c r="F144" s="273">
        <v>16</v>
      </c>
      <c r="G144" s="272"/>
      <c r="I144" s="102"/>
      <c r="J144" s="102"/>
      <c r="K144" s="102"/>
      <c r="L144" s="102"/>
    </row>
    <row r="145" spans="1:12" ht="24" customHeight="1">
      <c r="A145" s="126">
        <v>10</v>
      </c>
      <c r="B145" s="427" t="s">
        <v>432</v>
      </c>
      <c r="C145" s="428"/>
      <c r="D145" s="428"/>
      <c r="E145" s="429"/>
      <c r="F145" s="273">
        <v>15</v>
      </c>
      <c r="G145" s="272"/>
      <c r="I145" s="102"/>
      <c r="J145" s="102"/>
      <c r="K145" s="102"/>
      <c r="L145" s="102"/>
    </row>
    <row r="146" spans="1:12" ht="24" customHeight="1">
      <c r="A146" s="126">
        <v>11</v>
      </c>
      <c r="B146" s="427" t="s">
        <v>433</v>
      </c>
      <c r="C146" s="428"/>
      <c r="D146" s="428"/>
      <c r="E146" s="429"/>
      <c r="F146" s="273">
        <v>16</v>
      </c>
      <c r="G146" s="272"/>
      <c r="I146" s="102"/>
      <c r="J146" s="102"/>
      <c r="K146" s="102"/>
      <c r="L146" s="102"/>
    </row>
    <row r="147" spans="1:12" ht="24" customHeight="1">
      <c r="A147" s="425">
        <v>12</v>
      </c>
      <c r="B147" s="430" t="s">
        <v>434</v>
      </c>
      <c r="C147" s="431"/>
      <c r="D147" s="431"/>
      <c r="E147" s="432"/>
      <c r="F147" s="273">
        <v>15</v>
      </c>
      <c r="G147" s="272"/>
      <c r="I147" s="102"/>
      <c r="J147" s="102"/>
      <c r="K147" s="102"/>
      <c r="L147" s="102"/>
    </row>
    <row r="148" spans="1:12" ht="24" customHeight="1">
      <c r="A148" s="426"/>
      <c r="B148" s="430" t="s">
        <v>435</v>
      </c>
      <c r="C148" s="431"/>
      <c r="D148" s="431"/>
      <c r="E148" s="432"/>
      <c r="F148" s="274">
        <v>14</v>
      </c>
      <c r="G148" s="272"/>
      <c r="I148" s="102"/>
      <c r="J148" s="102"/>
      <c r="K148" s="102"/>
      <c r="L148" s="102"/>
    </row>
    <row r="149" spans="1:12" ht="24" customHeight="1">
      <c r="A149" s="425">
        <v>13</v>
      </c>
      <c r="B149" s="427" t="s">
        <v>436</v>
      </c>
      <c r="C149" s="428"/>
      <c r="D149" s="428"/>
      <c r="E149" s="429"/>
      <c r="F149" s="273">
        <v>12</v>
      </c>
      <c r="G149" s="272"/>
      <c r="I149" s="102"/>
      <c r="J149" s="102"/>
      <c r="K149" s="102"/>
      <c r="L149" s="102"/>
    </row>
    <row r="150" spans="1:12" ht="24" customHeight="1">
      <c r="A150" s="426"/>
      <c r="B150" s="427" t="s">
        <v>437</v>
      </c>
      <c r="C150" s="428"/>
      <c r="D150" s="428"/>
      <c r="E150" s="429"/>
      <c r="F150" s="274">
        <v>10</v>
      </c>
      <c r="G150" s="272"/>
      <c r="I150" s="102"/>
      <c r="J150" s="102"/>
      <c r="K150" s="102"/>
      <c r="L150" s="102"/>
    </row>
    <row r="151" spans="1:12" ht="24" customHeight="1">
      <c r="A151" s="126">
        <v>14</v>
      </c>
      <c r="B151" s="427" t="s">
        <v>438</v>
      </c>
      <c r="C151" s="428"/>
      <c r="D151" s="428"/>
      <c r="E151" s="429"/>
      <c r="F151" s="274">
        <v>10</v>
      </c>
      <c r="G151" s="272"/>
      <c r="I151" s="102"/>
      <c r="J151" s="102"/>
      <c r="K151" s="102"/>
      <c r="L151" s="102"/>
    </row>
    <row r="152" spans="1:12" ht="24" customHeight="1">
      <c r="A152" s="126"/>
      <c r="B152" s="427"/>
      <c r="C152" s="428"/>
      <c r="D152" s="428"/>
      <c r="E152" s="429"/>
      <c r="F152" s="274"/>
      <c r="G152" s="272"/>
      <c r="I152" s="102"/>
      <c r="J152" s="102"/>
      <c r="K152" s="102"/>
      <c r="L152" s="102"/>
    </row>
    <row r="153" spans="1:12" ht="24" customHeight="1">
      <c r="A153" s="94"/>
      <c r="B153" s="424" t="s">
        <v>439</v>
      </c>
      <c r="C153" s="424"/>
      <c r="D153" s="424"/>
      <c r="E153" s="424"/>
      <c r="F153" s="275">
        <v>0</v>
      </c>
      <c r="G153" s="272"/>
      <c r="I153" s="102"/>
      <c r="J153" s="102"/>
    </row>
    <row r="154" spans="1:12" ht="24" customHeight="1">
      <c r="E154" s="424" t="s">
        <v>440</v>
      </c>
      <c r="F154" s="424"/>
      <c r="G154" s="275">
        <f>SUM(G135:G153)</f>
        <v>0</v>
      </c>
      <c r="J154" s="102"/>
    </row>
    <row r="155" spans="1:12" ht="30.75" customHeight="1"/>
  </sheetData>
  <mergeCells count="106">
    <mergeCell ref="C8:H8"/>
    <mergeCell ref="G12:I12"/>
    <mergeCell ref="G13:H13"/>
    <mergeCell ref="B16:D16"/>
    <mergeCell ref="A26:C26"/>
    <mergeCell ref="L26:M26"/>
    <mergeCell ref="C3:E3"/>
    <mergeCell ref="A4:I4"/>
    <mergeCell ref="A5:I5"/>
    <mergeCell ref="B6:E6"/>
    <mergeCell ref="G6:I6"/>
    <mergeCell ref="B7:E7"/>
    <mergeCell ref="G7:I7"/>
    <mergeCell ref="L52:M52"/>
    <mergeCell ref="K27:L27"/>
    <mergeCell ref="M27:N27"/>
    <mergeCell ref="B35:D35"/>
    <mergeCell ref="A36:A40"/>
    <mergeCell ref="B36:D36"/>
    <mergeCell ref="B38:D38"/>
    <mergeCell ref="B39:D39"/>
    <mergeCell ref="B40:D40"/>
    <mergeCell ref="A53:A54"/>
    <mergeCell ref="B53:B54"/>
    <mergeCell ref="C53:D53"/>
    <mergeCell ref="C54:D54"/>
    <mergeCell ref="A55:A61"/>
    <mergeCell ref="B62:H62"/>
    <mergeCell ref="A41:A42"/>
    <mergeCell ref="B41:D41"/>
    <mergeCell ref="B42:D42"/>
    <mergeCell ref="A43:H43"/>
    <mergeCell ref="C52:D52"/>
    <mergeCell ref="A82:A83"/>
    <mergeCell ref="B82:B83"/>
    <mergeCell ref="A84:A85"/>
    <mergeCell ref="B84:B85"/>
    <mergeCell ref="C84:H85"/>
    <mergeCell ref="B86:H86"/>
    <mergeCell ref="A73:C73"/>
    <mergeCell ref="K74:L74"/>
    <mergeCell ref="A76:A77"/>
    <mergeCell ref="B76:B77"/>
    <mergeCell ref="A79:A81"/>
    <mergeCell ref="B79:E79"/>
    <mergeCell ref="B80:C80"/>
    <mergeCell ref="C91:D91"/>
    <mergeCell ref="F91:H91"/>
    <mergeCell ref="A92:A96"/>
    <mergeCell ref="C92:D92"/>
    <mergeCell ref="F92:H92"/>
    <mergeCell ref="C93:D93"/>
    <mergeCell ref="F93:H93"/>
    <mergeCell ref="C94:D94"/>
    <mergeCell ref="F94:H94"/>
    <mergeCell ref="C95:D95"/>
    <mergeCell ref="A102:A104"/>
    <mergeCell ref="C102:D102"/>
    <mergeCell ref="F102:H102"/>
    <mergeCell ref="C103:D103"/>
    <mergeCell ref="F103:H103"/>
    <mergeCell ref="F104:H104"/>
    <mergeCell ref="F95:H95"/>
    <mergeCell ref="B96:H96"/>
    <mergeCell ref="A98:I98"/>
    <mergeCell ref="D100:E100"/>
    <mergeCell ref="C101:D101"/>
    <mergeCell ref="F101:H101"/>
    <mergeCell ref="C113:D113"/>
    <mergeCell ref="F113:H113"/>
    <mergeCell ref="C114:D114"/>
    <mergeCell ref="F114:H114"/>
    <mergeCell ref="B115:H115"/>
    <mergeCell ref="A132:D132"/>
    <mergeCell ref="D109:E109"/>
    <mergeCell ref="C110:D110"/>
    <mergeCell ref="F110:H110"/>
    <mergeCell ref="C111:D111"/>
    <mergeCell ref="F111:H111"/>
    <mergeCell ref="C112:D112"/>
    <mergeCell ref="F112:H112"/>
    <mergeCell ref="B140:E140"/>
    <mergeCell ref="A141:A142"/>
    <mergeCell ref="B141:E142"/>
    <mergeCell ref="F141:F142"/>
    <mergeCell ref="G141:G142"/>
    <mergeCell ref="B143:E143"/>
    <mergeCell ref="B134:E134"/>
    <mergeCell ref="B135:E135"/>
    <mergeCell ref="B136:E136"/>
    <mergeCell ref="B137:E137"/>
    <mergeCell ref="B138:E138"/>
    <mergeCell ref="B139:E139"/>
    <mergeCell ref="E154:F154"/>
    <mergeCell ref="A149:A150"/>
    <mergeCell ref="B149:E149"/>
    <mergeCell ref="B150:E150"/>
    <mergeCell ref="B151:E151"/>
    <mergeCell ref="B152:E152"/>
    <mergeCell ref="B153:E153"/>
    <mergeCell ref="B144:E144"/>
    <mergeCell ref="B145:E145"/>
    <mergeCell ref="B146:E146"/>
    <mergeCell ref="A147:A148"/>
    <mergeCell ref="B147:E147"/>
    <mergeCell ref="B148:E148"/>
  </mergeCells>
  <dataValidations count="1">
    <dataValidation type="list" allowBlank="1" showInputMessage="1" showErrorMessage="1" promptTitle="เลือกตำแหน่งจากรายการที่กำหนดให้" prompt="ถ้าไมมีเลือก ไม่มีตำแหน่งบริหาร" sqref="I8" xr:uid="{00000000-0002-0000-0200-000000000000}">
      <formula1>$B$135:$B$153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T90"/>
  <sheetViews>
    <sheetView zoomScale="64" zoomScaleNormal="64" workbookViewId="0">
      <selection activeCell="I9" sqref="I9:I17"/>
    </sheetView>
  </sheetViews>
  <sheetFormatPr defaultColWidth="8.75" defaultRowHeight="20.25"/>
  <cols>
    <col min="1" max="1" width="28.375" style="2" customWidth="1"/>
    <col min="2" max="2" width="74.125" style="2" customWidth="1"/>
    <col min="3" max="3" width="19.75" style="69" customWidth="1"/>
    <col min="4" max="4" width="17.625" style="69" customWidth="1"/>
    <col min="5" max="8" width="15.125" style="2" customWidth="1"/>
    <col min="9" max="9" width="16.375" style="2" customWidth="1"/>
    <col min="10" max="10" width="12" style="2" customWidth="1"/>
    <col min="11" max="11" width="19.375" style="2" customWidth="1"/>
    <col min="12" max="16384" width="8.75" style="2"/>
  </cols>
  <sheetData>
    <row r="1" spans="1:11">
      <c r="A1" s="545" t="s">
        <v>239</v>
      </c>
      <c r="B1" s="545"/>
      <c r="C1" s="545"/>
      <c r="D1" s="545"/>
    </row>
    <row r="2" spans="1:11">
      <c r="A2" s="1" t="s">
        <v>75</v>
      </c>
      <c r="B2" s="1" t="s">
        <v>172</v>
      </c>
      <c r="E2" s="1"/>
      <c r="F2" s="1"/>
      <c r="G2" s="1"/>
      <c r="H2" s="1"/>
      <c r="K2" s="1"/>
    </row>
    <row r="3" spans="1:11">
      <c r="A3" s="545" t="s">
        <v>240</v>
      </c>
      <c r="B3" s="545"/>
      <c r="C3" s="545"/>
      <c r="D3" s="545"/>
      <c r="E3" s="545"/>
      <c r="F3" s="545"/>
      <c r="G3" s="545"/>
      <c r="H3" s="545"/>
      <c r="I3" s="545"/>
      <c r="J3" s="545"/>
    </row>
    <row r="4" spans="1:11" ht="21" thickBot="1">
      <c r="A4" s="546" t="s">
        <v>241</v>
      </c>
      <c r="B4" s="546"/>
      <c r="C4" s="546"/>
      <c r="D4" s="546"/>
      <c r="E4" s="546"/>
      <c r="F4" s="546"/>
      <c r="G4" s="546"/>
      <c r="H4" s="546"/>
      <c r="I4" s="546"/>
      <c r="J4" s="546"/>
    </row>
    <row r="5" spans="1:11" ht="30.75" customHeight="1">
      <c r="A5" s="547" t="s">
        <v>173</v>
      </c>
      <c r="B5" s="555" t="s">
        <v>174</v>
      </c>
      <c r="C5" s="84">
        <v>-1</v>
      </c>
      <c r="D5" s="549" t="s">
        <v>175</v>
      </c>
      <c r="E5" s="568">
        <v>-2</v>
      </c>
      <c r="F5" s="569"/>
      <c r="G5" s="569"/>
      <c r="H5" s="570"/>
      <c r="I5" s="549" t="s">
        <v>176</v>
      </c>
      <c r="J5" s="552" t="s">
        <v>204</v>
      </c>
      <c r="K5" s="552" t="s">
        <v>177</v>
      </c>
    </row>
    <row r="6" spans="1:11" ht="24" customHeight="1">
      <c r="A6" s="548"/>
      <c r="B6" s="556"/>
      <c r="C6" s="550" t="s">
        <v>178</v>
      </c>
      <c r="D6" s="550"/>
      <c r="E6" s="571" t="s">
        <v>179</v>
      </c>
      <c r="F6" s="572"/>
      <c r="G6" s="572"/>
      <c r="H6" s="556"/>
      <c r="I6" s="550"/>
      <c r="J6" s="553"/>
      <c r="K6" s="553"/>
    </row>
    <row r="7" spans="1:11" ht="51" customHeight="1" thickBot="1">
      <c r="A7" s="85" t="s">
        <v>242</v>
      </c>
      <c r="B7" s="556"/>
      <c r="C7" s="550"/>
      <c r="D7" s="550"/>
      <c r="E7" s="571"/>
      <c r="F7" s="572"/>
      <c r="G7" s="572"/>
      <c r="H7" s="556"/>
      <c r="I7" s="550"/>
      <c r="J7" s="553"/>
      <c r="K7" s="553"/>
    </row>
    <row r="8" spans="1:11" ht="41.25" customHeight="1" thickBot="1">
      <c r="A8" s="86"/>
      <c r="B8" s="557"/>
      <c r="C8" s="551"/>
      <c r="D8" s="551"/>
      <c r="E8" s="82" t="s">
        <v>281</v>
      </c>
      <c r="F8" s="82" t="s">
        <v>282</v>
      </c>
      <c r="G8" s="83" t="s">
        <v>205</v>
      </c>
      <c r="H8" s="83" t="s">
        <v>283</v>
      </c>
      <c r="I8" s="551"/>
      <c r="J8" s="554"/>
      <c r="K8" s="81"/>
    </row>
    <row r="9" spans="1:11" ht="70.5" customHeight="1">
      <c r="A9" s="565" t="s">
        <v>243</v>
      </c>
      <c r="B9" s="45" t="s">
        <v>209</v>
      </c>
      <c r="C9" s="562">
        <v>2</v>
      </c>
      <c r="D9" s="562"/>
      <c r="E9" s="542"/>
      <c r="F9" s="542"/>
      <c r="G9" s="542"/>
      <c r="H9" s="564">
        <f>(E9+F9+G9)/3</f>
        <v>0</v>
      </c>
      <c r="I9" s="542"/>
      <c r="J9" s="542"/>
      <c r="K9" s="531"/>
    </row>
    <row r="10" spans="1:11" ht="90" customHeight="1">
      <c r="A10" s="566"/>
      <c r="B10" s="46" t="s">
        <v>206</v>
      </c>
      <c r="C10" s="563"/>
      <c r="D10" s="563"/>
      <c r="E10" s="540"/>
      <c r="F10" s="540"/>
      <c r="G10" s="540"/>
      <c r="H10" s="543"/>
      <c r="I10" s="540"/>
      <c r="J10" s="540"/>
      <c r="K10" s="532"/>
    </row>
    <row r="11" spans="1:11" ht="100.5" customHeight="1">
      <c r="A11" s="566"/>
      <c r="B11" s="46" t="s">
        <v>207</v>
      </c>
      <c r="C11" s="563"/>
      <c r="D11" s="563"/>
      <c r="E11" s="540"/>
      <c r="F11" s="540"/>
      <c r="G11" s="540"/>
      <c r="H11" s="543"/>
      <c r="I11" s="540"/>
      <c r="J11" s="540"/>
      <c r="K11" s="532"/>
    </row>
    <row r="12" spans="1:11" ht="31.5" customHeight="1">
      <c r="A12" s="566"/>
      <c r="B12" s="47" t="s">
        <v>244</v>
      </c>
      <c r="C12" s="563"/>
      <c r="D12" s="563"/>
      <c r="E12" s="540"/>
      <c r="F12" s="540"/>
      <c r="G12" s="540"/>
      <c r="H12" s="543"/>
      <c r="I12" s="540"/>
      <c r="J12" s="540"/>
      <c r="K12" s="532"/>
    </row>
    <row r="13" spans="1:11" ht="33.6" customHeight="1">
      <c r="A13" s="566"/>
      <c r="B13" s="48" t="s">
        <v>245</v>
      </c>
      <c r="C13" s="563"/>
      <c r="D13" s="563"/>
      <c r="E13" s="540"/>
      <c r="F13" s="540"/>
      <c r="G13" s="540"/>
      <c r="H13" s="543"/>
      <c r="I13" s="540"/>
      <c r="J13" s="540"/>
      <c r="K13" s="532"/>
    </row>
    <row r="14" spans="1:11" ht="100.5" customHeight="1">
      <c r="A14" s="566"/>
      <c r="B14" s="46" t="s">
        <v>208</v>
      </c>
      <c r="C14" s="563"/>
      <c r="D14" s="563"/>
      <c r="E14" s="540"/>
      <c r="F14" s="540"/>
      <c r="G14" s="540"/>
      <c r="H14" s="543"/>
      <c r="I14" s="540"/>
      <c r="J14" s="540"/>
      <c r="K14" s="532"/>
    </row>
    <row r="15" spans="1:11" ht="46.5" customHeight="1">
      <c r="A15" s="566"/>
      <c r="B15" s="47" t="s">
        <v>246</v>
      </c>
      <c r="C15" s="563"/>
      <c r="D15" s="563"/>
      <c r="E15" s="540"/>
      <c r="F15" s="540"/>
      <c r="G15" s="540"/>
      <c r="H15" s="543"/>
      <c r="I15" s="540"/>
      <c r="J15" s="540"/>
      <c r="K15" s="532"/>
    </row>
    <row r="16" spans="1:11" ht="44.1" customHeight="1">
      <c r="A16" s="566"/>
      <c r="B16" s="48" t="s">
        <v>245</v>
      </c>
      <c r="C16" s="563"/>
      <c r="D16" s="563"/>
      <c r="E16" s="540"/>
      <c r="F16" s="540"/>
      <c r="G16" s="540"/>
      <c r="H16" s="543"/>
      <c r="I16" s="540"/>
      <c r="J16" s="540"/>
      <c r="K16" s="532"/>
    </row>
    <row r="17" spans="1:11" ht="100.5" customHeight="1" thickBot="1">
      <c r="A17" s="567"/>
      <c r="B17" s="49" t="s">
        <v>247</v>
      </c>
      <c r="C17" s="563"/>
      <c r="D17" s="563"/>
      <c r="E17" s="540"/>
      <c r="F17" s="540"/>
      <c r="G17" s="540"/>
      <c r="H17" s="543"/>
      <c r="I17" s="540"/>
      <c r="J17" s="540"/>
      <c r="K17" s="532"/>
    </row>
    <row r="18" spans="1:11" ht="53.45" customHeight="1">
      <c r="A18" s="558" t="s">
        <v>210</v>
      </c>
      <c r="B18" s="45" t="s">
        <v>212</v>
      </c>
      <c r="C18" s="562">
        <v>2</v>
      </c>
      <c r="D18" s="562"/>
      <c r="E18" s="542"/>
      <c r="F18" s="542"/>
      <c r="G18" s="542"/>
      <c r="H18" s="564">
        <f>(E18+F18+G18)/3</f>
        <v>0</v>
      </c>
      <c r="I18" s="542"/>
      <c r="J18" s="542"/>
      <c r="K18" s="531"/>
    </row>
    <row r="19" spans="1:11" ht="79.5" customHeight="1">
      <c r="A19" s="559"/>
      <c r="B19" s="46" t="s">
        <v>213</v>
      </c>
      <c r="C19" s="563"/>
      <c r="D19" s="563"/>
      <c r="E19" s="540"/>
      <c r="F19" s="540"/>
      <c r="G19" s="540"/>
      <c r="H19" s="543"/>
      <c r="I19" s="540"/>
      <c r="J19" s="540"/>
      <c r="K19" s="532"/>
    </row>
    <row r="20" spans="1:11" ht="49.5" customHeight="1">
      <c r="A20" s="559"/>
      <c r="B20" s="47" t="s">
        <v>248</v>
      </c>
      <c r="C20" s="563"/>
      <c r="D20" s="563"/>
      <c r="E20" s="540"/>
      <c r="F20" s="540"/>
      <c r="G20" s="540"/>
      <c r="H20" s="543"/>
      <c r="I20" s="540"/>
      <c r="J20" s="540"/>
      <c r="K20" s="532"/>
    </row>
    <row r="21" spans="1:11" ht="28.5" customHeight="1">
      <c r="A21" s="559"/>
      <c r="B21" s="48" t="s">
        <v>249</v>
      </c>
      <c r="C21" s="563"/>
      <c r="D21" s="563"/>
      <c r="E21" s="540"/>
      <c r="F21" s="540"/>
      <c r="G21" s="540"/>
      <c r="H21" s="543"/>
      <c r="I21" s="540"/>
      <c r="J21" s="540"/>
      <c r="K21" s="532"/>
    </row>
    <row r="22" spans="1:11" ht="104.45" customHeight="1">
      <c r="A22" s="559"/>
      <c r="B22" s="46" t="s">
        <v>211</v>
      </c>
      <c r="C22" s="563"/>
      <c r="D22" s="563"/>
      <c r="E22" s="540"/>
      <c r="F22" s="540"/>
      <c r="G22" s="540"/>
      <c r="H22" s="543"/>
      <c r="I22" s="540"/>
      <c r="J22" s="540"/>
      <c r="K22" s="532"/>
    </row>
    <row r="23" spans="1:11" ht="54.6" customHeight="1">
      <c r="A23" s="559"/>
      <c r="B23" s="47" t="s">
        <v>250</v>
      </c>
      <c r="C23" s="563"/>
      <c r="D23" s="563"/>
      <c r="E23" s="540"/>
      <c r="F23" s="540"/>
      <c r="G23" s="540"/>
      <c r="H23" s="543"/>
      <c r="I23" s="540"/>
      <c r="J23" s="540"/>
      <c r="K23" s="532"/>
    </row>
    <row r="24" spans="1:11" ht="22.5" customHeight="1">
      <c r="A24" s="559"/>
      <c r="B24" s="48" t="s">
        <v>245</v>
      </c>
      <c r="C24" s="563"/>
      <c r="D24" s="563"/>
      <c r="E24" s="540"/>
      <c r="F24" s="540"/>
      <c r="G24" s="540"/>
      <c r="H24" s="543"/>
      <c r="I24" s="540"/>
      <c r="J24" s="540"/>
      <c r="K24" s="532"/>
    </row>
    <row r="25" spans="1:11" ht="100.5" customHeight="1">
      <c r="A25" s="559"/>
      <c r="B25" s="46" t="s">
        <v>180</v>
      </c>
      <c r="C25" s="563"/>
      <c r="D25" s="563"/>
      <c r="E25" s="540"/>
      <c r="F25" s="540"/>
      <c r="G25" s="540"/>
      <c r="H25" s="543"/>
      <c r="I25" s="540"/>
      <c r="J25" s="540"/>
      <c r="K25" s="532"/>
    </row>
    <row r="26" spans="1:11" ht="48" customHeight="1">
      <c r="A26" s="560"/>
      <c r="B26" s="47" t="s">
        <v>251</v>
      </c>
      <c r="C26" s="563"/>
      <c r="D26" s="563"/>
      <c r="E26" s="540"/>
      <c r="F26" s="540"/>
      <c r="G26" s="540"/>
      <c r="H26" s="543"/>
      <c r="I26" s="540"/>
      <c r="J26" s="540"/>
      <c r="K26" s="532"/>
    </row>
    <row r="27" spans="1:11" ht="24.95" customHeight="1">
      <c r="A27" s="560"/>
      <c r="B27" s="48" t="s">
        <v>245</v>
      </c>
      <c r="C27" s="563"/>
      <c r="D27" s="563"/>
      <c r="E27" s="540"/>
      <c r="F27" s="540"/>
      <c r="G27" s="540"/>
      <c r="H27" s="543"/>
      <c r="I27" s="540"/>
      <c r="J27" s="540"/>
      <c r="K27" s="532"/>
    </row>
    <row r="28" spans="1:11" ht="116.25" customHeight="1" thickBot="1">
      <c r="A28" s="561"/>
      <c r="B28" s="49" t="s">
        <v>252</v>
      </c>
      <c r="C28" s="563"/>
      <c r="D28" s="563"/>
      <c r="E28" s="540"/>
      <c r="F28" s="540"/>
      <c r="G28" s="540"/>
      <c r="H28" s="543"/>
      <c r="I28" s="540"/>
      <c r="J28" s="540"/>
      <c r="K28" s="532"/>
    </row>
    <row r="29" spans="1:11" ht="27.6" customHeight="1">
      <c r="A29" s="573" t="s">
        <v>238</v>
      </c>
      <c r="B29" s="50" t="s">
        <v>237</v>
      </c>
      <c r="C29" s="562">
        <v>2</v>
      </c>
      <c r="D29" s="562"/>
      <c r="E29" s="542"/>
      <c r="F29" s="542"/>
      <c r="G29" s="542"/>
      <c r="H29" s="564">
        <f>(E29+F29+G29)/3</f>
        <v>0</v>
      </c>
      <c r="I29" s="542"/>
      <c r="J29" s="542"/>
      <c r="K29" s="531"/>
    </row>
    <row r="30" spans="1:11" ht="45.95" customHeight="1">
      <c r="A30" s="573"/>
      <c r="B30" s="46" t="s">
        <v>215</v>
      </c>
      <c r="C30" s="563"/>
      <c r="D30" s="563"/>
      <c r="E30" s="540"/>
      <c r="F30" s="540"/>
      <c r="G30" s="540"/>
      <c r="H30" s="543"/>
      <c r="I30" s="540"/>
      <c r="J30" s="540"/>
      <c r="K30" s="532"/>
    </row>
    <row r="31" spans="1:11" ht="48.6" customHeight="1">
      <c r="A31" s="573"/>
      <c r="B31" s="46" t="s">
        <v>214</v>
      </c>
      <c r="C31" s="563"/>
      <c r="D31" s="563"/>
      <c r="E31" s="540"/>
      <c r="F31" s="540"/>
      <c r="G31" s="540"/>
      <c r="H31" s="543"/>
      <c r="I31" s="540"/>
      <c r="J31" s="540"/>
      <c r="K31" s="532"/>
    </row>
    <row r="32" spans="1:11" ht="48.6" customHeight="1">
      <c r="A32" s="573"/>
      <c r="B32" s="48" t="s">
        <v>253</v>
      </c>
      <c r="C32" s="563"/>
      <c r="D32" s="563"/>
      <c r="E32" s="540"/>
      <c r="F32" s="540"/>
      <c r="G32" s="540"/>
      <c r="H32" s="543"/>
      <c r="I32" s="540"/>
      <c r="J32" s="540"/>
      <c r="K32" s="532"/>
    </row>
    <row r="33" spans="1:11" ht="30.95" customHeight="1">
      <c r="A33" s="573"/>
      <c r="B33" s="48" t="s">
        <v>245</v>
      </c>
      <c r="C33" s="563"/>
      <c r="D33" s="563"/>
      <c r="E33" s="540"/>
      <c r="F33" s="540"/>
      <c r="G33" s="540"/>
      <c r="H33" s="543"/>
      <c r="I33" s="540"/>
      <c r="J33" s="540"/>
      <c r="K33" s="532"/>
    </row>
    <row r="34" spans="1:11" ht="99.75" customHeight="1">
      <c r="A34" s="573"/>
      <c r="B34" s="46" t="s">
        <v>181</v>
      </c>
      <c r="C34" s="563"/>
      <c r="D34" s="563"/>
      <c r="E34" s="540"/>
      <c r="F34" s="540"/>
      <c r="G34" s="540"/>
      <c r="H34" s="543"/>
      <c r="I34" s="540"/>
      <c r="J34" s="540"/>
      <c r="K34" s="532"/>
    </row>
    <row r="35" spans="1:11" ht="45.95" customHeight="1">
      <c r="A35" s="573"/>
      <c r="B35" s="47" t="s">
        <v>254</v>
      </c>
      <c r="C35" s="563"/>
      <c r="D35" s="563"/>
      <c r="E35" s="540"/>
      <c r="F35" s="540"/>
      <c r="G35" s="540"/>
      <c r="H35" s="543"/>
      <c r="I35" s="540"/>
      <c r="J35" s="540"/>
      <c r="K35" s="532"/>
    </row>
    <row r="36" spans="1:11" ht="32.1" customHeight="1">
      <c r="A36" s="573"/>
      <c r="B36" s="48" t="s">
        <v>245</v>
      </c>
      <c r="C36" s="563"/>
      <c r="D36" s="563"/>
      <c r="E36" s="540"/>
      <c r="F36" s="540"/>
      <c r="G36" s="540"/>
      <c r="H36" s="543"/>
      <c r="I36" s="540"/>
      <c r="J36" s="540"/>
      <c r="K36" s="532"/>
    </row>
    <row r="37" spans="1:11" ht="120" customHeight="1" thickBot="1">
      <c r="A37" s="574"/>
      <c r="B37" s="49" t="s">
        <v>255</v>
      </c>
      <c r="C37" s="575"/>
      <c r="D37" s="575"/>
      <c r="E37" s="541"/>
      <c r="F37" s="541"/>
      <c r="G37" s="541"/>
      <c r="H37" s="543"/>
      <c r="I37" s="541"/>
      <c r="J37" s="541"/>
      <c r="K37" s="533"/>
    </row>
    <row r="38" spans="1:11" ht="68.099999999999994" customHeight="1">
      <c r="A38" s="585" t="s">
        <v>216</v>
      </c>
      <c r="B38" s="50" t="s">
        <v>218</v>
      </c>
      <c r="C38" s="562">
        <v>2</v>
      </c>
      <c r="D38" s="562"/>
      <c r="E38" s="542"/>
      <c r="F38" s="542"/>
      <c r="G38" s="542"/>
      <c r="H38" s="564">
        <f>(E38+F38+G38)/3</f>
        <v>0</v>
      </c>
      <c r="I38" s="542"/>
      <c r="J38" s="542"/>
      <c r="K38" s="531"/>
    </row>
    <row r="39" spans="1:11" ht="50.1" customHeight="1">
      <c r="A39" s="586"/>
      <c r="B39" s="46" t="s">
        <v>182</v>
      </c>
      <c r="C39" s="563"/>
      <c r="D39" s="563"/>
      <c r="E39" s="540"/>
      <c r="F39" s="540"/>
      <c r="G39" s="540"/>
      <c r="H39" s="543"/>
      <c r="I39" s="540"/>
      <c r="J39" s="540"/>
      <c r="K39" s="532"/>
    </row>
    <row r="40" spans="1:11" ht="51" customHeight="1">
      <c r="A40" s="586"/>
      <c r="B40" s="46" t="s">
        <v>217</v>
      </c>
      <c r="C40" s="563"/>
      <c r="D40" s="563"/>
      <c r="E40" s="540"/>
      <c r="F40" s="540"/>
      <c r="G40" s="540"/>
      <c r="H40" s="543"/>
      <c r="I40" s="540"/>
      <c r="J40" s="540"/>
      <c r="K40" s="532"/>
    </row>
    <row r="41" spans="1:11" ht="40.5">
      <c r="A41" s="586"/>
      <c r="B41" s="48" t="s">
        <v>256</v>
      </c>
      <c r="C41" s="563"/>
      <c r="D41" s="563"/>
      <c r="E41" s="540"/>
      <c r="F41" s="540"/>
      <c r="G41" s="540"/>
      <c r="H41" s="543"/>
      <c r="I41" s="540"/>
      <c r="J41" s="540"/>
      <c r="K41" s="532"/>
    </row>
    <row r="42" spans="1:11" ht="28.5" customHeight="1">
      <c r="A42" s="586"/>
      <c r="B42" s="48" t="s">
        <v>245</v>
      </c>
      <c r="C42" s="563"/>
      <c r="D42" s="563"/>
      <c r="E42" s="540"/>
      <c r="F42" s="540"/>
      <c r="G42" s="540"/>
      <c r="H42" s="543"/>
      <c r="I42" s="540"/>
      <c r="J42" s="540"/>
      <c r="K42" s="532"/>
    </row>
    <row r="43" spans="1:11" ht="47.45" customHeight="1">
      <c r="A43" s="586"/>
      <c r="B43" s="46" t="s">
        <v>183</v>
      </c>
      <c r="C43" s="563"/>
      <c r="D43" s="563"/>
      <c r="E43" s="540"/>
      <c r="F43" s="540"/>
      <c r="G43" s="540"/>
      <c r="H43" s="543"/>
      <c r="I43" s="540"/>
      <c r="J43" s="540"/>
      <c r="K43" s="532"/>
    </row>
    <row r="44" spans="1:11" ht="75.75" customHeight="1">
      <c r="A44" s="586"/>
      <c r="B44" s="48" t="s">
        <v>257</v>
      </c>
      <c r="C44" s="563"/>
      <c r="D44" s="563"/>
      <c r="E44" s="540"/>
      <c r="F44" s="540"/>
      <c r="G44" s="540"/>
      <c r="H44" s="543"/>
      <c r="I44" s="540"/>
      <c r="J44" s="540"/>
      <c r="K44" s="532"/>
    </row>
    <row r="45" spans="1:11" ht="30.6" customHeight="1">
      <c r="A45" s="586"/>
      <c r="B45" s="48" t="s">
        <v>245</v>
      </c>
      <c r="C45" s="563"/>
      <c r="D45" s="563"/>
      <c r="E45" s="540"/>
      <c r="F45" s="540"/>
      <c r="G45" s="540"/>
      <c r="H45" s="543"/>
      <c r="I45" s="540"/>
      <c r="J45" s="540"/>
      <c r="K45" s="532"/>
    </row>
    <row r="46" spans="1:11" ht="124.5" customHeight="1" thickBot="1">
      <c r="A46" s="586"/>
      <c r="B46" s="49" t="s">
        <v>258</v>
      </c>
      <c r="C46" s="563"/>
      <c r="D46" s="563"/>
      <c r="E46" s="540"/>
      <c r="F46" s="540"/>
      <c r="G46" s="540"/>
      <c r="H46" s="543"/>
      <c r="I46" s="540"/>
      <c r="J46" s="540"/>
      <c r="K46" s="532"/>
    </row>
    <row r="47" spans="1:11" ht="69" customHeight="1" thickBot="1">
      <c r="A47" s="591" t="s">
        <v>259</v>
      </c>
      <c r="B47" s="592"/>
      <c r="C47" s="87"/>
      <c r="D47" s="87"/>
      <c r="E47" s="88"/>
      <c r="F47" s="88"/>
      <c r="G47" s="88"/>
      <c r="H47" s="276"/>
      <c r="I47" s="88"/>
      <c r="J47" s="89"/>
      <c r="K47" s="90"/>
    </row>
    <row r="48" spans="1:11" ht="100.5" customHeight="1">
      <c r="A48" s="593" t="s">
        <v>219</v>
      </c>
      <c r="B48" s="71" t="s">
        <v>222</v>
      </c>
      <c r="C48" s="563">
        <v>2</v>
      </c>
      <c r="D48" s="563"/>
      <c r="E48" s="540"/>
      <c r="F48" s="540"/>
      <c r="G48" s="540"/>
      <c r="H48" s="543">
        <f>(E48+F48+G48)/3</f>
        <v>0</v>
      </c>
      <c r="I48" s="540"/>
      <c r="J48" s="540"/>
      <c r="K48" s="532"/>
    </row>
    <row r="49" spans="1:11" ht="71.45" customHeight="1">
      <c r="A49" s="586"/>
      <c r="B49" s="46" t="s">
        <v>223</v>
      </c>
      <c r="C49" s="563"/>
      <c r="D49" s="563"/>
      <c r="E49" s="540"/>
      <c r="F49" s="540"/>
      <c r="G49" s="540"/>
      <c r="H49" s="543"/>
      <c r="I49" s="540"/>
      <c r="J49" s="540"/>
      <c r="K49" s="532"/>
    </row>
    <row r="50" spans="1:11" ht="100.5" customHeight="1">
      <c r="A50" s="586"/>
      <c r="B50" s="46" t="s">
        <v>224</v>
      </c>
      <c r="C50" s="563"/>
      <c r="D50" s="563"/>
      <c r="E50" s="540"/>
      <c r="F50" s="540"/>
      <c r="G50" s="540"/>
      <c r="H50" s="543"/>
      <c r="I50" s="540"/>
      <c r="J50" s="540"/>
      <c r="K50" s="532"/>
    </row>
    <row r="51" spans="1:11" ht="120.75" customHeight="1">
      <c r="A51" s="586"/>
      <c r="B51" s="46" t="s">
        <v>221</v>
      </c>
      <c r="C51" s="563"/>
      <c r="D51" s="563"/>
      <c r="E51" s="540"/>
      <c r="F51" s="540"/>
      <c r="G51" s="540"/>
      <c r="H51" s="543"/>
      <c r="I51" s="540"/>
      <c r="J51" s="540"/>
      <c r="K51" s="532"/>
    </row>
    <row r="52" spans="1:11" ht="75" customHeight="1" thickBot="1">
      <c r="A52" s="587"/>
      <c r="B52" s="49" t="s">
        <v>220</v>
      </c>
      <c r="C52" s="575"/>
      <c r="D52" s="575"/>
      <c r="E52" s="541"/>
      <c r="F52" s="541"/>
      <c r="G52" s="541"/>
      <c r="H52" s="544"/>
      <c r="I52" s="541"/>
      <c r="J52" s="541"/>
      <c r="K52" s="533"/>
    </row>
    <row r="53" spans="1:11" ht="183.6" customHeight="1">
      <c r="A53" s="594" t="s">
        <v>225</v>
      </c>
      <c r="B53" s="51" t="s">
        <v>228</v>
      </c>
      <c r="C53" s="562">
        <v>2</v>
      </c>
      <c r="D53" s="562"/>
      <c r="E53" s="531"/>
      <c r="F53" s="531"/>
      <c r="G53" s="531"/>
      <c r="H53" s="537">
        <f>(E53+F53+G53)/3</f>
        <v>0</v>
      </c>
      <c r="I53" s="531"/>
      <c r="J53" s="531"/>
      <c r="K53" s="531"/>
    </row>
    <row r="54" spans="1:11" ht="263.25">
      <c r="A54" s="573"/>
      <c r="B54" s="52" t="s">
        <v>227</v>
      </c>
      <c r="C54" s="563"/>
      <c r="D54" s="563"/>
      <c r="E54" s="532"/>
      <c r="F54" s="532"/>
      <c r="G54" s="532"/>
      <c r="H54" s="538"/>
      <c r="I54" s="532"/>
      <c r="J54" s="532"/>
      <c r="K54" s="532"/>
    </row>
    <row r="55" spans="1:11" ht="171" customHeight="1">
      <c r="A55" s="573"/>
      <c r="B55" s="52" t="s">
        <v>226</v>
      </c>
      <c r="C55" s="563"/>
      <c r="D55" s="563"/>
      <c r="E55" s="532"/>
      <c r="F55" s="532"/>
      <c r="G55" s="532"/>
      <c r="H55" s="538"/>
      <c r="I55" s="532"/>
      <c r="J55" s="532"/>
      <c r="K55" s="532"/>
    </row>
    <row r="56" spans="1:11" ht="137.44999999999999" customHeight="1">
      <c r="A56" s="573"/>
      <c r="B56" s="46" t="s">
        <v>230</v>
      </c>
      <c r="C56" s="563"/>
      <c r="D56" s="563"/>
      <c r="E56" s="532"/>
      <c r="F56" s="532"/>
      <c r="G56" s="532"/>
      <c r="H56" s="538"/>
      <c r="I56" s="532"/>
      <c r="J56" s="532"/>
      <c r="K56" s="532"/>
    </row>
    <row r="57" spans="1:11" ht="81.75" thickBot="1">
      <c r="A57" s="574"/>
      <c r="B57" s="53" t="s">
        <v>229</v>
      </c>
      <c r="C57" s="563"/>
      <c r="D57" s="563"/>
      <c r="E57" s="532"/>
      <c r="F57" s="532"/>
      <c r="G57" s="532"/>
      <c r="H57" s="538"/>
      <c r="I57" s="532"/>
      <c r="J57" s="532"/>
      <c r="K57" s="532"/>
    </row>
    <row r="58" spans="1:11" ht="46.5" customHeight="1">
      <c r="A58" s="585" t="s">
        <v>231</v>
      </c>
      <c r="B58" s="50" t="s">
        <v>235</v>
      </c>
      <c r="C58" s="588">
        <v>2</v>
      </c>
      <c r="D58" s="588"/>
      <c r="E58" s="531"/>
      <c r="F58" s="531"/>
      <c r="G58" s="531"/>
      <c r="H58" s="537">
        <f>(E58+F58+G58)/3</f>
        <v>0</v>
      </c>
      <c r="I58" s="531"/>
      <c r="J58" s="534"/>
      <c r="K58" s="531"/>
    </row>
    <row r="59" spans="1:11" ht="76.5" customHeight="1">
      <c r="A59" s="586"/>
      <c r="B59" s="46" t="s">
        <v>234</v>
      </c>
      <c r="C59" s="589"/>
      <c r="D59" s="589"/>
      <c r="E59" s="532"/>
      <c r="F59" s="532"/>
      <c r="G59" s="532"/>
      <c r="H59" s="538"/>
      <c r="I59" s="532"/>
      <c r="J59" s="535"/>
      <c r="K59" s="532"/>
    </row>
    <row r="60" spans="1:11" ht="71.45" customHeight="1">
      <c r="A60" s="586"/>
      <c r="B60" s="46" t="s">
        <v>236</v>
      </c>
      <c r="C60" s="589"/>
      <c r="D60" s="589"/>
      <c r="E60" s="532"/>
      <c r="F60" s="532"/>
      <c r="G60" s="532"/>
      <c r="H60" s="538"/>
      <c r="I60" s="532"/>
      <c r="J60" s="535"/>
      <c r="K60" s="532"/>
    </row>
    <row r="61" spans="1:11" ht="100.5" customHeight="1">
      <c r="A61" s="586"/>
      <c r="B61" s="46" t="s">
        <v>233</v>
      </c>
      <c r="C61" s="589"/>
      <c r="D61" s="589"/>
      <c r="E61" s="532"/>
      <c r="F61" s="532"/>
      <c r="G61" s="532"/>
      <c r="H61" s="538"/>
      <c r="I61" s="532"/>
      <c r="J61" s="535"/>
      <c r="K61" s="532"/>
    </row>
    <row r="62" spans="1:11" ht="100.5" customHeight="1" thickBot="1">
      <c r="A62" s="587"/>
      <c r="B62" s="49" t="s">
        <v>232</v>
      </c>
      <c r="C62" s="590"/>
      <c r="D62" s="590"/>
      <c r="E62" s="533"/>
      <c r="F62" s="533"/>
      <c r="G62" s="533"/>
      <c r="H62" s="539"/>
      <c r="I62" s="533"/>
      <c r="J62" s="536"/>
      <c r="K62" s="533"/>
    </row>
    <row r="63" spans="1:11" s="278" customFormat="1" ht="23.25">
      <c r="A63" s="277" t="s">
        <v>442</v>
      </c>
      <c r="C63" s="279"/>
      <c r="D63" s="279"/>
    </row>
    <row r="64" spans="1:11" s="278" customFormat="1" ht="23.25">
      <c r="A64" s="277"/>
      <c r="C64" s="279"/>
      <c r="D64" s="279"/>
    </row>
    <row r="65" spans="1:20" s="283" customFormat="1" ht="27" customHeight="1">
      <c r="A65" s="530" t="s">
        <v>184</v>
      </c>
      <c r="B65" s="530"/>
      <c r="C65" s="530"/>
      <c r="D65" s="530"/>
      <c r="E65" s="530"/>
      <c r="F65" s="530"/>
      <c r="G65" s="576" t="s">
        <v>185</v>
      </c>
      <c r="H65" s="576"/>
      <c r="I65" s="576"/>
      <c r="J65" s="280"/>
      <c r="K65" s="281"/>
      <c r="L65" s="281"/>
      <c r="M65" s="282"/>
      <c r="N65" s="282"/>
      <c r="O65" s="282"/>
      <c r="P65" s="282"/>
      <c r="Q65" s="282"/>
      <c r="R65" s="282"/>
      <c r="S65" s="282"/>
      <c r="T65" s="282"/>
    </row>
    <row r="66" spans="1:20" s="283" customFormat="1" ht="60.75" customHeight="1">
      <c r="A66" s="530"/>
      <c r="B66" s="530"/>
      <c r="C66" s="530"/>
      <c r="D66" s="530"/>
      <c r="E66" s="530"/>
      <c r="F66" s="530"/>
      <c r="G66" s="284" t="s">
        <v>9</v>
      </c>
      <c r="H66" s="284" t="s">
        <v>186</v>
      </c>
      <c r="I66" s="284" t="s">
        <v>10</v>
      </c>
      <c r="J66" s="280"/>
      <c r="K66" s="285" t="s">
        <v>9</v>
      </c>
      <c r="L66" s="285" t="s">
        <v>10</v>
      </c>
      <c r="M66" s="282"/>
      <c r="N66" s="282"/>
      <c r="O66" s="282"/>
      <c r="P66" s="282"/>
      <c r="Q66" s="282"/>
      <c r="R66" s="282"/>
      <c r="S66" s="282"/>
      <c r="T66" s="282"/>
    </row>
    <row r="67" spans="1:20" s="283" customFormat="1" ht="27" customHeight="1">
      <c r="A67" s="577" t="s">
        <v>187</v>
      </c>
      <c r="B67" s="577"/>
      <c r="C67" s="577"/>
      <c r="D67" s="577"/>
      <c r="E67" s="577"/>
      <c r="F67" s="577"/>
      <c r="G67" s="286"/>
      <c r="H67" s="286">
        <v>3</v>
      </c>
      <c r="I67" s="286">
        <f>SUM(G67*H67)</f>
        <v>0</v>
      </c>
      <c r="J67" s="280"/>
      <c r="K67" s="286" t="s">
        <v>443</v>
      </c>
      <c r="L67" s="287">
        <v>30</v>
      </c>
      <c r="M67" s="282"/>
      <c r="N67" s="282"/>
      <c r="O67" s="282"/>
      <c r="P67" s="282"/>
      <c r="Q67" s="282"/>
      <c r="R67" s="282"/>
      <c r="S67" s="282"/>
      <c r="T67" s="282"/>
    </row>
    <row r="68" spans="1:20" s="283" customFormat="1" ht="27" customHeight="1">
      <c r="A68" s="577" t="s">
        <v>188</v>
      </c>
      <c r="B68" s="577"/>
      <c r="C68" s="577"/>
      <c r="D68" s="577"/>
      <c r="E68" s="577"/>
      <c r="F68" s="577"/>
      <c r="G68" s="286"/>
      <c r="H68" s="286">
        <v>2</v>
      </c>
      <c r="I68" s="286">
        <f t="shared" ref="I68:I70" si="0">SUM(G68*H68)</f>
        <v>0</v>
      </c>
      <c r="J68" s="280"/>
      <c r="K68" s="286" t="s">
        <v>444</v>
      </c>
      <c r="L68" s="288">
        <v>28.57</v>
      </c>
      <c r="M68" s="282"/>
      <c r="N68" s="282"/>
      <c r="O68" s="282"/>
      <c r="P68" s="282"/>
      <c r="Q68" s="282"/>
      <c r="R68" s="282"/>
      <c r="S68" s="282"/>
      <c r="T68" s="282"/>
    </row>
    <row r="69" spans="1:20" s="283" customFormat="1" ht="27" customHeight="1">
      <c r="A69" s="577" t="s">
        <v>189</v>
      </c>
      <c r="B69" s="577"/>
      <c r="C69" s="577"/>
      <c r="D69" s="577"/>
      <c r="E69" s="577"/>
      <c r="F69" s="577"/>
      <c r="G69" s="286"/>
      <c r="H69" s="286">
        <v>1</v>
      </c>
      <c r="I69" s="286">
        <f t="shared" si="0"/>
        <v>0</v>
      </c>
      <c r="J69" s="280"/>
      <c r="K69" s="286" t="s">
        <v>445</v>
      </c>
      <c r="L69" s="287">
        <v>27.142857142857142</v>
      </c>
      <c r="M69" s="282"/>
      <c r="N69" s="282"/>
      <c r="O69" s="282"/>
      <c r="P69" s="282"/>
      <c r="Q69" s="282"/>
      <c r="R69" s="282"/>
      <c r="S69" s="282"/>
      <c r="T69" s="282"/>
    </row>
    <row r="70" spans="1:20" s="283" customFormat="1" ht="27" customHeight="1">
      <c r="A70" s="577" t="s">
        <v>190</v>
      </c>
      <c r="B70" s="577"/>
      <c r="C70" s="577"/>
      <c r="D70" s="577"/>
      <c r="E70" s="577"/>
      <c r="F70" s="577"/>
      <c r="G70" s="286"/>
      <c r="H70" s="286">
        <v>0</v>
      </c>
      <c r="I70" s="286">
        <f t="shared" si="0"/>
        <v>0</v>
      </c>
      <c r="J70" s="280"/>
      <c r="K70" s="286" t="s">
        <v>446</v>
      </c>
      <c r="L70" s="287">
        <v>25.714285714285712</v>
      </c>
      <c r="M70" s="282"/>
      <c r="N70" s="282"/>
      <c r="O70" s="282"/>
      <c r="P70" s="282"/>
      <c r="Q70" s="282"/>
      <c r="R70" s="282"/>
      <c r="S70" s="282"/>
      <c r="T70" s="282"/>
    </row>
    <row r="71" spans="1:20" s="283" customFormat="1" ht="27" customHeight="1">
      <c r="A71" s="578" t="s">
        <v>191</v>
      </c>
      <c r="B71" s="579"/>
      <c r="C71" s="579"/>
      <c r="D71" s="579"/>
      <c r="E71" s="579"/>
      <c r="F71" s="579"/>
      <c r="G71" s="579"/>
      <c r="H71" s="580"/>
      <c r="I71" s="286">
        <f>SUM(I67:I70)</f>
        <v>0</v>
      </c>
      <c r="J71" s="280"/>
      <c r="K71" s="286" t="s">
        <v>447</v>
      </c>
      <c r="L71" s="287">
        <v>24.285714285714285</v>
      </c>
      <c r="M71" s="282"/>
      <c r="N71" s="282"/>
      <c r="O71" s="282"/>
      <c r="P71" s="282"/>
      <c r="Q71" s="282"/>
      <c r="R71" s="282"/>
      <c r="S71" s="282"/>
      <c r="T71" s="282"/>
    </row>
    <row r="72" spans="1:20" s="283" customFormat="1" ht="27" customHeight="1">
      <c r="A72" s="581" t="s">
        <v>448</v>
      </c>
      <c r="B72" s="582"/>
      <c r="C72" s="582"/>
      <c r="D72" s="582"/>
      <c r="E72" s="582"/>
      <c r="F72" s="582"/>
      <c r="G72" s="582"/>
      <c r="H72" s="583"/>
      <c r="I72" s="287">
        <f>SUM(I71)/21</f>
        <v>0</v>
      </c>
      <c r="J72" s="280"/>
      <c r="K72" s="286" t="s">
        <v>449</v>
      </c>
      <c r="L72" s="287">
        <v>22.857142857142854</v>
      </c>
      <c r="M72" s="282"/>
      <c r="N72" s="282"/>
      <c r="O72" s="282"/>
      <c r="P72" s="282"/>
      <c r="Q72" s="282"/>
      <c r="R72" s="282"/>
      <c r="S72" s="282"/>
      <c r="T72" s="282"/>
    </row>
    <row r="73" spans="1:20" s="283" customFormat="1" ht="27" customHeight="1">
      <c r="A73" s="584" t="s">
        <v>192</v>
      </c>
      <c r="B73" s="584"/>
      <c r="C73" s="584"/>
      <c r="D73" s="584"/>
      <c r="E73" s="584"/>
      <c r="F73" s="584"/>
      <c r="G73" s="584"/>
      <c r="H73" s="584"/>
      <c r="I73" s="291">
        <f>SUM(I72)*30</f>
        <v>0</v>
      </c>
      <c r="J73" s="280"/>
      <c r="K73" s="281"/>
      <c r="L73" s="281"/>
      <c r="M73" s="282"/>
      <c r="N73" s="282"/>
      <c r="O73" s="282"/>
      <c r="P73" s="282"/>
      <c r="Q73" s="282"/>
      <c r="R73" s="282"/>
      <c r="S73" s="282"/>
      <c r="T73" s="282"/>
    </row>
    <row r="74" spans="1:20" s="283" customFormat="1" ht="27" customHeight="1" thickBot="1">
      <c r="A74" s="289"/>
      <c r="B74" s="289"/>
      <c r="C74" s="289"/>
      <c r="D74" s="289"/>
      <c r="E74" s="289"/>
      <c r="F74" s="289"/>
      <c r="G74" s="289"/>
      <c r="H74" s="289"/>
      <c r="I74" s="290"/>
      <c r="J74" s="280"/>
      <c r="K74" s="281"/>
      <c r="L74" s="281"/>
      <c r="M74" s="282"/>
      <c r="N74" s="282"/>
      <c r="O74" s="282"/>
      <c r="P74" s="282"/>
      <c r="Q74" s="282"/>
      <c r="R74" s="282"/>
      <c r="S74" s="282"/>
      <c r="T74" s="282"/>
    </row>
    <row r="75" spans="1:20" ht="100.5" customHeight="1">
      <c r="A75" s="527" t="s">
        <v>193</v>
      </c>
      <c r="B75" s="528"/>
      <c r="C75" s="528"/>
      <c r="D75" s="529"/>
    </row>
    <row r="76" spans="1:20">
      <c r="A76" s="524"/>
      <c r="B76" s="525"/>
      <c r="C76" s="525"/>
      <c r="D76" s="526"/>
    </row>
    <row r="77" spans="1:20">
      <c r="A77" s="524" t="s">
        <v>194</v>
      </c>
      <c r="B77" s="525"/>
      <c r="C77" s="525"/>
      <c r="D77" s="526"/>
    </row>
    <row r="78" spans="1:20" ht="100.5" customHeight="1" thickBot="1">
      <c r="A78" s="521" t="s">
        <v>195</v>
      </c>
      <c r="B78" s="522"/>
      <c r="C78" s="522"/>
      <c r="D78" s="523"/>
    </row>
    <row r="79" spans="1:20">
      <c r="A79" s="527" t="s">
        <v>196</v>
      </c>
      <c r="B79" s="528"/>
      <c r="C79" s="528"/>
      <c r="D79" s="529"/>
    </row>
    <row r="80" spans="1:20">
      <c r="A80" s="524" t="s">
        <v>197</v>
      </c>
      <c r="B80" s="525"/>
      <c r="C80" s="525"/>
      <c r="D80" s="526"/>
    </row>
    <row r="81" spans="1:4">
      <c r="A81" s="524" t="s">
        <v>198</v>
      </c>
      <c r="B81" s="525"/>
      <c r="C81" s="525"/>
      <c r="D81" s="526"/>
    </row>
    <row r="82" spans="1:4">
      <c r="A82" s="524" t="s">
        <v>199</v>
      </c>
      <c r="B82" s="525"/>
      <c r="C82" s="525"/>
      <c r="D82" s="526"/>
    </row>
    <row r="83" spans="1:4" ht="21" thickBot="1">
      <c r="A83" s="521" t="s">
        <v>200</v>
      </c>
      <c r="B83" s="522"/>
      <c r="C83" s="522"/>
      <c r="D83" s="523"/>
    </row>
    <row r="84" spans="1:4" ht="100.5" customHeight="1">
      <c r="A84" s="527" t="s">
        <v>201</v>
      </c>
      <c r="B84" s="528"/>
      <c r="C84" s="528"/>
      <c r="D84" s="529"/>
    </row>
    <row r="85" spans="1:4">
      <c r="A85" s="524"/>
      <c r="B85" s="525"/>
      <c r="C85" s="525"/>
      <c r="D85" s="526"/>
    </row>
    <row r="86" spans="1:4">
      <c r="A86" s="524" t="s">
        <v>202</v>
      </c>
      <c r="B86" s="525"/>
      <c r="C86" s="525"/>
      <c r="D86" s="526"/>
    </row>
    <row r="87" spans="1:4">
      <c r="A87" s="524" t="s">
        <v>203</v>
      </c>
      <c r="B87" s="525"/>
      <c r="C87" s="525"/>
      <c r="D87" s="526"/>
    </row>
    <row r="88" spans="1:4" ht="21" thickBot="1">
      <c r="A88" s="521"/>
      <c r="B88" s="522"/>
      <c r="C88" s="522"/>
      <c r="D88" s="523"/>
    </row>
    <row r="89" spans="1:4">
      <c r="A89" s="1"/>
    </row>
    <row r="90" spans="1:4" s="3" customFormat="1">
      <c r="A90" s="54" t="s">
        <v>260</v>
      </c>
      <c r="C90" s="55"/>
      <c r="D90" s="55"/>
    </row>
  </sheetData>
  <mergeCells count="106">
    <mergeCell ref="A53:A57"/>
    <mergeCell ref="A29:A37"/>
    <mergeCell ref="C29:C37"/>
    <mergeCell ref="D29:D37"/>
    <mergeCell ref="E29:E37"/>
    <mergeCell ref="I29:I37"/>
    <mergeCell ref="F29:F37"/>
    <mergeCell ref="G29:G37"/>
    <mergeCell ref="H29:H37"/>
    <mergeCell ref="G65:I65"/>
    <mergeCell ref="A38:A46"/>
    <mergeCell ref="C38:C46"/>
    <mergeCell ref="D38:D46"/>
    <mergeCell ref="E38:E46"/>
    <mergeCell ref="I38:I46"/>
    <mergeCell ref="F38:F46"/>
    <mergeCell ref="G38:G46"/>
    <mergeCell ref="H38:H46"/>
    <mergeCell ref="A58:A62"/>
    <mergeCell ref="C58:C62"/>
    <mergeCell ref="D58:D62"/>
    <mergeCell ref="A47:B47"/>
    <mergeCell ref="A48:A52"/>
    <mergeCell ref="C48:C52"/>
    <mergeCell ref="D48:D52"/>
    <mergeCell ref="K9:K17"/>
    <mergeCell ref="F9:F17"/>
    <mergeCell ref="G9:G17"/>
    <mergeCell ref="E5:H5"/>
    <mergeCell ref="E6:H7"/>
    <mergeCell ref="H9:H17"/>
    <mergeCell ref="C6:C8"/>
    <mergeCell ref="D5:D8"/>
    <mergeCell ref="C53:C57"/>
    <mergeCell ref="D53:D57"/>
    <mergeCell ref="E48:E52"/>
    <mergeCell ref="I48:I52"/>
    <mergeCell ref="E53:E57"/>
    <mergeCell ref="I53:I57"/>
    <mergeCell ref="K18:K28"/>
    <mergeCell ref="A1:D1"/>
    <mergeCell ref="A3:J3"/>
    <mergeCell ref="A4:J4"/>
    <mergeCell ref="A5:A6"/>
    <mergeCell ref="I5:I8"/>
    <mergeCell ref="J5:J8"/>
    <mergeCell ref="B5:B8"/>
    <mergeCell ref="A18:A28"/>
    <mergeCell ref="C18:C28"/>
    <mergeCell ref="D18:D28"/>
    <mergeCell ref="E18:E28"/>
    <mergeCell ref="I18:I28"/>
    <mergeCell ref="F18:F28"/>
    <mergeCell ref="G18:G28"/>
    <mergeCell ref="H18:H28"/>
    <mergeCell ref="J18:J28"/>
    <mergeCell ref="K5:K7"/>
    <mergeCell ref="A9:A17"/>
    <mergeCell ref="C9:C17"/>
    <mergeCell ref="D9:D17"/>
    <mergeCell ref="E9:E17"/>
    <mergeCell ref="I9:I17"/>
    <mergeCell ref="J9:J17"/>
    <mergeCell ref="J48:J52"/>
    <mergeCell ref="K48:K52"/>
    <mergeCell ref="J29:J37"/>
    <mergeCell ref="K29:K37"/>
    <mergeCell ref="J38:J46"/>
    <mergeCell ref="K38:K46"/>
    <mergeCell ref="F48:F52"/>
    <mergeCell ref="G48:G52"/>
    <mergeCell ref="H48:H52"/>
    <mergeCell ref="J53:J57"/>
    <mergeCell ref="K53:K57"/>
    <mergeCell ref="E58:E62"/>
    <mergeCell ref="I58:I62"/>
    <mergeCell ref="J58:J62"/>
    <mergeCell ref="K58:K62"/>
    <mergeCell ref="F53:F57"/>
    <mergeCell ref="G53:G57"/>
    <mergeCell ref="F58:F62"/>
    <mergeCell ref="G58:G62"/>
    <mergeCell ref="H53:H57"/>
    <mergeCell ref="H58:H62"/>
    <mergeCell ref="A88:D88"/>
    <mergeCell ref="A80:D80"/>
    <mergeCell ref="A81:D81"/>
    <mergeCell ref="A82:D82"/>
    <mergeCell ref="A83:D83"/>
    <mergeCell ref="A84:D84"/>
    <mergeCell ref="A75:D75"/>
    <mergeCell ref="A76:D76"/>
    <mergeCell ref="A65:F66"/>
    <mergeCell ref="A77:D77"/>
    <mergeCell ref="A78:D78"/>
    <mergeCell ref="A79:D79"/>
    <mergeCell ref="A85:D85"/>
    <mergeCell ref="A86:D86"/>
    <mergeCell ref="A87:D87"/>
    <mergeCell ref="A67:F67"/>
    <mergeCell ref="A68:F68"/>
    <mergeCell ref="A69:F69"/>
    <mergeCell ref="A70:F70"/>
    <mergeCell ref="A71:H71"/>
    <mergeCell ref="A72:H72"/>
    <mergeCell ref="A73:H73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"/>
  <sheetViews>
    <sheetView workbookViewId="0">
      <selection activeCell="C3" sqref="C3"/>
    </sheetView>
  </sheetViews>
  <sheetFormatPr defaultRowHeight="14.25"/>
  <sheetData>
    <row r="3" spans="1:1">
      <c r="A3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แบบประเมิน ปผ.สายวิชาการ</vt:lpstr>
      <vt:lpstr>แบบคำนวณภาระงาน</vt:lpstr>
      <vt:lpstr>ปพ สายวิชาการ</vt:lpstr>
      <vt:lpstr>เอกสารหลักฐาน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2026-02-09T03:35:41Z</cp:lastPrinted>
  <dcterms:created xsi:type="dcterms:W3CDTF">2025-09-18T02:08:32Z</dcterms:created>
  <dcterms:modified xsi:type="dcterms:W3CDTF">2026-07-20T11:42:20Z</dcterms:modified>
</cp:coreProperties>
</file>