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ปี 2569\2569 แบบประเมินการปฏิบัติงาน ประจำปี 2569\รอบที่ 1 (ตค.68 - 31 มีค.69) ปี 2569\ปรับใหม่\สายสนับสนุน\"/>
    </mc:Choice>
  </mc:AlternateContent>
  <xr:revisionPtr revIDLastSave="0" documentId="8_{EA4B8AF2-BD46-48C1-B520-CDF9A5F5EC60}" xr6:coauthVersionLast="36" xr6:coauthVersionMax="36" xr10:uidLastSave="{00000000-0000-0000-0000-000000000000}"/>
  <bookViews>
    <workbookView xWindow="0" yWindow="0" windowWidth="20490" windowHeight="8820" firstSheet="1" activeTab="3" xr2:uid="{00000000-000D-0000-FFFF-FFFF00000000}"/>
  </bookViews>
  <sheets>
    <sheet name="แบบประเมิน ปผ.สายสนับสนุน" sheetId="18" r:id="rId1"/>
    <sheet name="แบบประเมินพนง.ราช" sheetId="19" r:id="rId2"/>
    <sheet name="แบบประเมินลูกจ้าง" sheetId="28" r:id="rId3"/>
    <sheet name="ปพ. สายสนับสนุน" sheetId="2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26" l="1"/>
  <c r="H20" i="26"/>
  <c r="H70" i="26"/>
  <c r="H9" i="26"/>
  <c r="H42" i="26"/>
  <c r="H33" i="26"/>
  <c r="D90" i="26" l="1"/>
  <c r="D89" i="26"/>
  <c r="D88" i="26"/>
  <c r="D87" i="26"/>
  <c r="D91" i="26" l="1"/>
  <c r="Q51" i="28"/>
  <c r="P51" i="28"/>
  <c r="O51" i="28"/>
  <c r="N51" i="28"/>
  <c r="M51" i="28"/>
  <c r="L51" i="28"/>
  <c r="K51" i="28"/>
  <c r="J51" i="28"/>
  <c r="P47" i="28"/>
  <c r="O47" i="28"/>
  <c r="N47" i="28"/>
  <c r="M47" i="28"/>
  <c r="L47" i="28"/>
  <c r="K47" i="28"/>
  <c r="J47" i="28"/>
  <c r="H47" i="28"/>
  <c r="P46" i="28"/>
  <c r="O46" i="28"/>
  <c r="N46" i="28"/>
  <c r="M46" i="28"/>
  <c r="L46" i="28"/>
  <c r="K46" i="28"/>
  <c r="J46" i="28"/>
  <c r="H46" i="28"/>
  <c r="P32" i="28"/>
  <c r="O32" i="28"/>
  <c r="N32" i="28"/>
  <c r="M32" i="28"/>
  <c r="L32" i="28"/>
  <c r="K32" i="28"/>
  <c r="J32" i="28"/>
  <c r="H32" i="28"/>
  <c r="P122" i="19"/>
  <c r="R34" i="19"/>
  <c r="R28" i="19"/>
  <c r="R22" i="19"/>
  <c r="R13" i="19"/>
  <c r="F123" i="18"/>
  <c r="G31" i="18"/>
  <c r="G27" i="18"/>
  <c r="G20" i="18"/>
  <c r="G10" i="18"/>
</calcChain>
</file>

<file path=xl/sharedStrings.xml><?xml version="1.0" encoding="utf-8"?>
<sst xmlns="http://schemas.openxmlformats.org/spreadsheetml/2006/main" count="573" uniqueCount="437">
  <si>
    <t>ผลคะแนน</t>
  </si>
  <si>
    <t>รายการที่ไม่นำมานับ</t>
  </si>
  <si>
    <t>1.ค่าจ้างตรวจวิเคราะห์ COE  เนื่องจากได้รับค่าตอบแทนแล้ว</t>
  </si>
  <si>
    <t>รวม</t>
  </si>
  <si>
    <t>จำนวนสมรรถนะ</t>
  </si>
  <si>
    <t>คะแนน</t>
  </si>
  <si>
    <t>คณะเทคโนโลยีการเกษตร    มหาวิทยาเทคโนโลยีราชมงคลธัญบุรี</t>
  </si>
  <si>
    <t>(1)</t>
  </si>
  <si>
    <t>(2)</t>
  </si>
  <si>
    <t>(3)</t>
  </si>
  <si>
    <t>(4)</t>
  </si>
  <si>
    <t>(5)</t>
  </si>
  <si>
    <t>กิจกรรม/โครงการ/งาน</t>
  </si>
  <si>
    <t>ตัวชี้วัด</t>
  </si>
  <si>
    <t>ประเมินตนเอง</t>
  </si>
  <si>
    <t>ประจำสำนักงาน</t>
  </si>
  <si>
    <t xml:space="preserve"> ประจำสาขาวิชา</t>
  </si>
  <si>
    <t>1. ภาระกิจหลัก</t>
  </si>
  <si>
    <t>50 คะแนน</t>
  </si>
  <si>
    <t xml:space="preserve">  เตรียมห้องปฏิบัติการ /ช่วยสอน  (10 ชั่วโมง : สัปดาห์)   (10 คะแนน) ระบุ..................................................  </t>
  </si>
  <si>
    <t xml:space="preserve">  จัดพิมพ์ตารางสอนรายบุคคล  (5 คะแนน)  ระบุ.................................................. </t>
  </si>
  <si>
    <t>  งานสหกิจ/ฝึกงาน (5 คะแนน)  ระบุ..................................................</t>
  </si>
  <si>
    <t>  รวบรวมข้อมูลจัดซื้อวัสดุ /จัดทำบัญชีวัสดุ /ครุภัณฑ์คงเหลือของสาขา (5 คะแนน) ระบุ..........................................</t>
  </si>
  <si>
    <t xml:space="preserve">  รวบรวมข้อมูลและจัดทำ SAR /CHE QA Online   (5 คะแนน) ระบุ.................................................. </t>
  </si>
  <si>
    <t>  ประสานงาน อำนวยความสะดวก/ประชาสัมพันธ์หลักสูตร (5 คะแนน) ระบุ..................................................</t>
  </si>
  <si>
    <t>  ธุรการสาขา/ธุรการสาขาวิชา  (5 คะแนน) ระบุ..................................................</t>
  </si>
  <si>
    <t>  อื่นๆ (ระบุ)...................................................</t>
  </si>
  <si>
    <t xml:space="preserve">  ร่วมดำเนินการจัดสอบสมรรถนะ และรวบรวมข้อมูลสหกิจ /ฝึกงาน /ปัญหาพิเศษ /สัมมนา /การแข่งขันทักษะ (2 คะแนน) 
 </t>
  </si>
  <si>
    <t xml:space="preserve">  ศึกษาวิเคราะห์และจัดทำหลักสูตร ทดลอง  ใช้หลักสูตร ปรับปรุงหลักสูตร (2 คะแนน) </t>
  </si>
  <si>
    <t>  คู่มือปฏิบัติงาน (2 คะแนน)  ระบุ..................................................</t>
  </si>
  <si>
    <t xml:space="preserve">  จัดทำข้อมูล/ ประยุกต์ใช้ด้านการใช้เทคโนโลยีทางการศึกษา เพื่อพัฒนามาตรฐานการปฏิบัติงานให้มีประสิทธิภาพยิ่งขึ้น (2 คะแนน) </t>
  </si>
  <si>
    <t xml:space="preserve">  ประสานงาน /อำนวยความสะดวกเกี่ยวกับงานทะเบียนและเอกสารด้านการศึกษา รวมทั้งตอบปัญหาและชี้แจงเรื่อง ต่างๆเกี่ยวกับงานในหน้าที่ และติดตามข้อมูลนักศึกษา (2 คะแนน) </t>
  </si>
  <si>
    <t xml:space="preserve">  ให้ความรู้ทางด้านวิชาการศึกษา เพื่อให้ผู้รับบริการได้รับทราบข้อมูลความรู้ต่างๆ ที่เป็นประโยชน์ (2 คะแนน) 
</t>
  </si>
  <si>
    <t xml:space="preserve">   จัดการอบรมโครงการของหลักสูตร (2 คะแนน) </t>
  </si>
  <si>
    <t xml:space="preserve">5. ผลประเมินการให้บริการจากผู้ใช้บริการ   (10 คะแนน)  </t>
  </si>
  <si>
    <t>5. ผลการประเมินการให้บริการ    (10 คะแนน)</t>
  </si>
  <si>
    <t xml:space="preserve">  ผลการประเมินการให้บริการของอาจารย์   (5 คะแนน) </t>
  </si>
  <si>
    <t xml:space="preserve">  ผลการประเมินการให้บริการของนักศึกษา  (5 คะแนน) </t>
  </si>
  <si>
    <t>2. งานวิจัย</t>
  </si>
  <si>
    <t>5 คะแนน</t>
  </si>
  <si>
    <t>ระบุ 3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</si>
  <si>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4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</si>
  <si>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3.ส่งเสริมความเป็นนานาชาติ</t>
  </si>
  <si>
    <t xml:space="preserve">1. พัฒนากิจกรรมหรือมีส่วนร่วมรับรองแขกต่างชาติ  กับหน่วยงานที่มี MOU/MOA  (เข้าร่วม/ต้อนรับ)  (2 คะแนน) </t>
  </si>
  <si>
    <t>2. พัฒนาศักยภาพด้านการใช้ภาษาอังกฤษของสายสนับสนุน เช่น เข้าอบรม (3 คะแนน)  /ผ่านการทดสอบ (5 คะแนน)</t>
  </si>
  <si>
    <t>3 ส่งเสริมนักศึกษาฝึกประสบการณ์ต่างประเทศ /Admin code ส่งเสริมการสื่อสารและการใช้ภาษาต่างประเทศของนักศึกษา  (3 คะแนน)</t>
  </si>
  <si>
    <t>4.บริการทางวิชาการ</t>
  </si>
  <si>
    <t>1. ผู้ร่วมปฏิบัติงาน/ ประสานงาน โครงการบริการวิชาการ ทั้งภายในและภายนอก (ให้เปล่า)    (3 คะแนน)</t>
  </si>
  <si>
    <t>Up skill , Re skill</t>
  </si>
  <si>
    <t xml:space="preserve">3. มีส่วนร่วมในการให้บริการวิชาการ เช่น ลงพื้นสำรวจชุมชน เก็บข้อมูล (3 คะแนน) </t>
  </si>
  <si>
    <t>4. พัฒนากิจกรรมหรือมีส่วนร่วม กับหน่วยงานที่มี MOU/MOA  (เข้าร่วม/ต้อนรับ)  (1 คะแนน)</t>
  </si>
  <si>
    <t>6 คะแนน</t>
  </si>
  <si>
    <t>6. ผลงานตามยุทธศาสตร์</t>
  </si>
  <si>
    <t>ยุทธศาสตร์</t>
  </si>
  <si>
    <t>ยุทธศาสตร์ชาติ 20 ปี แผนพัฒนาเศรษฐกิจและสังคมแห่งชาติ ฉบับทื่ 12 นโยบายรัฐบาล นโยบายรัฐมนตรีว่าการกระทรวงการอุดมศึกษา วิทยาศาสตร์ วิจัย และนวัตกรรม นโยบายของสภามหาวิทยาลัยเทคโนโลยีราชมงคลธัญบุรี และยุทธศาสตร์การพัฒนามหาวิทยาลัยเทคโนโลยีราชมงคลธัญบุรี สู่ Innovative University เป็นกรอบแนวทางใน  4 ยุทธศาสตร์ ดังนี้ ข้อ 1. Learning tobe Innovator : การเรียนรู้สู่การเป็นนวัตกร  ข้อ 2. Research for Innovation : การวิจัยเพื่อสร้างสรรค์นวัตกรรม  ข้อ 3. Social &amp; Culture Enhance by Innovation : การบริการวิชาการและเพิ่มคุณค่าด้านศิลปวัฒนธรรมด้วยนวัตกรรม  ข้อ 4. Innovative Governmence and Management : นวัตกรรมบริหารจัดการ</t>
  </si>
  <si>
    <t>9 คะแนน</t>
  </si>
  <si>
    <t xml:space="preserve">ยุทธศาสตร์ที่ 1 - เป็นผู้รับผิดชอบ/ผู้ร่วมดำเนินโครงการการพัฒนาสมรรถนะด้านดิจิตัล สำหรับนักศึกษา
</t>
  </si>
  <si>
    <t>ยุทธศาสตร์ที่ 2 - มีงานวิจัย สิ่งประดิษฐ์ นวัตกรรม หรือสร้างสรรค์</t>
  </si>
  <si>
    <t xml:space="preserve">ยุทธศาสตร์ที่ 3 - เป็นผู้รับผิดชอบ /ผู้ร่วมดำเนินโครงการการพัฒนากำลังคน (Re-skill, Up--skill,  New-skill)
</t>
  </si>
  <si>
    <t>ยุทธศาสตร์ที่ 4 - เป็นผู้รับผิดชอบ /ผู้ร่วมดำเนินโครงการการพัฒนานวัตกรรมในการบริหารจัดการ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</si>
  <si>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</si>
  <si>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t>7. งานอื่นๆ /งานที่ได้รับมอบหมาย</t>
  </si>
  <si>
    <t>20 คะแนน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</si>
  <si>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</si>
  <si>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 ....................................................................................................................................…………………………………………….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</si>
  <si>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</si>
  <si>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 (5 คะแนน) ระบุ................................................................................................................................…………………………………………….</t>
  </si>
  <si>
    <t>12.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</si>
  <si>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(6)   ผลรวม   สรุปคะแนนส่วนผลสัมฤทธิ์ของงาน</t>
  </si>
  <si>
    <t>ระบุ</t>
  </si>
  <si>
    <t xml:space="preserve">         งานวิจัยภายนอก</t>
  </si>
  <si>
    <t xml:space="preserve">                               งานบริการวิชาการรับงานภายนอกจากโครงการหารายได้ (รายได้สุทธิ) /COE</t>
  </si>
  <si>
    <t xml:space="preserve">                                     วงเงิน 50,000 – 150,000 บาท  เพิ่ม 0.1 </t>
  </si>
  <si>
    <t>วงเงิน 50,000 -150,000 บาท    เพิ่ม 0.1</t>
  </si>
  <si>
    <t xml:space="preserve">                                     วงเงิน 10,000 – 30,000 บาท   เพิ่ม 0.1</t>
  </si>
  <si>
    <t xml:space="preserve">                                      วงเงิน 150,000 บาทขึ้นไป        เพิ่ม 0.2</t>
  </si>
  <si>
    <t>วงเงิน 150,000 บาท ขึ้นไป        เพิ่ม 0.2</t>
  </si>
  <si>
    <t xml:space="preserve">                                     วงเงิน 30,000 บาท ขึ้นไป        เพิ่ม 0.2</t>
  </si>
  <si>
    <t>2. โครงการที่นำเงินจากCOE/คณะ ไปลงทุน</t>
  </si>
  <si>
    <t xml:space="preserve"> </t>
  </si>
  <si>
    <t>วงเงิน 400,000 บาท ขึ้นไป        เพิ่ม 0.3</t>
  </si>
  <si>
    <t xml:space="preserve">                                    วงเงิน 50,000 บาท ขึ้นไป        เพิ่ม 0.3</t>
  </si>
  <si>
    <t xml:space="preserve">           งานวิจัยภายนอก (ภาคเอกชน)</t>
  </si>
  <si>
    <t xml:space="preserve">                                งานบริการวิชาการรับงานนอกจากโครงการหารายได้ (รายรับ) /COE  </t>
  </si>
  <si>
    <t xml:space="preserve">วงเงิน 30,000 -100,000 บาท    เพิ่ม 0.1      </t>
  </si>
  <si>
    <t xml:space="preserve">                                            วงเงิน 10,000  บาท ขึ้นไป       เพิ่ม 0.1</t>
  </si>
  <si>
    <t xml:space="preserve">วงเงิน 100,000 บาท ขึ้นไป        เพิ่ม 0.2   </t>
  </si>
  <si>
    <t xml:space="preserve">                                             วงเงิน 50,000  บาท ขึ้นไป       เพิ่ม 0.2</t>
  </si>
  <si>
    <t xml:space="preserve">วงเงิน 200,000 บาท ขึ้นไป        เพิ่ม 0.3       </t>
  </si>
  <si>
    <t xml:space="preserve">                                             วงเงิน 100,000 บาท ขึ้นไป      เพิ่ม 0.3</t>
  </si>
  <si>
    <r>
      <rPr>
        <b/>
        <u/>
        <sz val="18"/>
        <color theme="1"/>
        <rFont val="TH Sarabun New"/>
        <family val="2"/>
      </rPr>
      <t xml:space="preserve">หมายเหตุ </t>
    </r>
    <r>
      <rPr>
        <b/>
        <sz val="18"/>
        <color theme="1"/>
        <rFont val="TH Sarabun New"/>
        <family val="2"/>
      </rPr>
      <t xml:space="preserve">:  'งานวิจัย กรณีหัวหน้าโครงการ มีหนังสือสัญญาโครงการวิจัย </t>
    </r>
  </si>
  <si>
    <t xml:space="preserve">                กรณีผู้ร่วมวิจัย มีหนังสือขอความอนุเคราะห์บุคลากรจากหัวหน้าโครงการวิจัย   และระบุสัดส่วนการทำงานและวงเงินชัดเจน / หนังสือสัญญาโครงการวิจัย หรือ TOR</t>
  </si>
  <si>
    <t>ระบุข้อมูล............................................</t>
  </si>
  <si>
    <t>(7) ความเห็นเพิ่มเติมของผู้ประเมิน (ระบุข้อมูลเมื่อสิ้นรอบการประเมิน)</t>
  </si>
  <si>
    <t xml:space="preserve">      1) จุดเด่น และ/หรือ สิ่งที่ควรปรับปรุงแก้ไข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</si>
  <si>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</si>
  <si>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</si>
  <si>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(8) ผู้ประเมินและผู้รับการประเมินได้เห็นชอบผลการประเมินแล้ว (ระบุข้อมูลใน (2) – (8)(10))</t>
  </si>
  <si>
    <t>จึงลงลายมือชื่อไว้เป็นหลักฐาน (ลงนามเมื่อสิ้นรอบการประเมิน)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</si>
  <si>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</si>
  <si>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</si>
  <si>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>ผู้ประเมิน</t>
  </si>
  <si>
    <t>คณบดี</t>
  </si>
  <si>
    <t>9. ได้รับการพัฒนาผ่านมาตรฐาน Certified จากหน่วยงานภายนอก (มีรายงาน) (3 คะแนน) ระบุ 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</si>
  <si>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  </t>
  </si>
  <si>
    <t>ระบุ 1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</si>
  <si>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2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</si>
  <si>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1……………………………………………………………………………………………………………….………………………………………</t>
  </si>
  <si>
    <t>ระบุ 1………………………….........…………………………………………………………………………………….…………………………………………</t>
  </si>
  <si>
    <t>ระบุ 2…………………………………………………………………………………………………………………………………………………………</t>
  </si>
  <si>
    <t>ระบุ 3………………………………………………………………………………………………………………………………………………………</t>
  </si>
  <si>
    <t>ระบุ 4………………………………………………………………………………………………………………………………………………………</t>
  </si>
  <si>
    <t>ระบุ 5………………………………………………………………………………………………………………………………………………………</t>
  </si>
  <si>
    <t>2.คณะทำงานหรือมีส่วนร่วม งานความเสี่ยง / KM / งานประกันคุณภาพ ระดับหลักสูตร /คณะ    (2 คะแนน)     ระบุ...................................................................................................................................................................................................................................................</t>
  </si>
  <si>
    <t>4.เข้าร่วมฝึกทักษะ หรือพัฒนาสมรรถนะ (มีรายงานการนำไปใช้ประโยชน์)  (2 คะแนน) ระบุ 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</si>
  <si>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ระบุ.....................................................................................................................................................................................…………………………………………….</t>
  </si>
  <si>
    <t>3.ให้คำปรึกษาและคำแนะนำดำเนินการ เกี่ยวกับงานทะเบียนและเอกสารด้าน การศึกษา รวมทั้งตอบปัญหาและชี้แจง  เรื่องต่างๆ  เกี่ยวกับงานในหน้าที่ อีกทั้ง มีส่วนร่วมจัดประชุมอบรม และสัมมนาเกี่ยวกับการศึกษาและกิจกรรมนักศึกษา เผยแพร่การศึกษา  (5 คะแนน)   ระบุรายละเอียดข้อมูล</t>
  </si>
  <si>
    <t>4. .สามารถดำเนินการตามภาระงานได้เสร็จสิ้น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ระบุร้อยละ........................… (5 คะแนน)</t>
  </si>
  <si>
    <t>11. ได้รับรองตามมาตรฐาน Rmutt-PSF หรือได้รับตำแหน่งงานที่สูงขึ้น (เฉพาะรอบที่ได้รับแต่งตั้ง) (5 คะแนน) ระบุ.....................................................................................................................................…………………………………………….</t>
  </si>
  <si>
    <t>หมายเหตุ ทุกหัวข้อการประเมิน ขอให้ท่านระบุรายละเอียดข้อมูลให้ชัดเจน ในแบบประเมินปผ. และแฟ้มสะสมผลงาน</t>
  </si>
  <si>
    <t xml:space="preserve">*** บวกเพิ่ม ผลประเมินสุดท้าย </t>
  </si>
  <si>
    <t>3.คณะทำงานหรือมีส่วนร่วม งาน EdPEx  (2 คะแนน)  ระบุ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</si>
  <si>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ประธานหลักสูตร/หน.งาน </t>
    </r>
    <r>
      <rPr>
        <b/>
        <u/>
        <sz val="20"/>
        <color theme="1"/>
        <rFont val="TH Sarabun New"/>
        <family val="2"/>
      </rPr>
      <t>ประเมิน</t>
    </r>
  </si>
  <si>
    <r>
      <t xml:space="preserve">หน.สาขาวิชา / หสค.  </t>
    </r>
    <r>
      <rPr>
        <b/>
        <u/>
        <sz val="20"/>
        <color theme="1"/>
        <rFont val="TH Sarabun New"/>
        <family val="2"/>
      </rPr>
      <t>ประเมิน</t>
    </r>
  </si>
  <si>
    <r>
      <t xml:space="preserve">  ประสานงาน/ อำนวยความสะดวกในการใช้เครื่องมือ อุปกรณ์ และห้องปฏิบัติการ  เพื่อส่งเสริมสนับสนุนการจัดการศึกษา </t>
    </r>
    <r>
      <rPr>
        <b/>
        <sz val="18"/>
        <color theme="1"/>
        <rFont val="TH Sarabun New"/>
        <family val="2"/>
      </rPr>
      <t>(2 คะแนน)</t>
    </r>
    <r>
      <rPr>
        <b/>
        <sz val="20"/>
        <color theme="1"/>
        <rFont val="TH Sarabun New"/>
        <family val="2"/>
      </rPr>
      <t xml:space="preserve"> 
</t>
    </r>
  </si>
  <si>
    <r>
      <t xml:space="preserve">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ฝ่ายวิชาการและวิจัย</t>
    </r>
  </si>
  <si>
    <r>
      <t xml:space="preserve">2. ผู้ร่วมปฏิบัติงาน/ประสานงาน </t>
    </r>
    <r>
      <rPr>
        <b/>
        <u/>
        <sz val="22"/>
        <color theme="1"/>
        <rFont val="TH Sarabun New"/>
        <family val="2"/>
      </rPr>
      <t>หารายได้</t>
    </r>
    <r>
      <rPr>
        <b/>
        <sz val="22"/>
        <color theme="1"/>
        <rFont val="TH Sarabun New"/>
        <family val="2"/>
      </rPr>
      <t>ภายนอก COE (ผู้ร่วม)  หรืออื่นฯ เช่น วิทยากร /รับตรวจวิเคราะห์ /สร้างผลิตภัณฑ์ (3 คะแนน)</t>
    </r>
  </si>
  <si>
    <r>
      <t xml:space="preserve">     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 ฝ่ายพัฒนานักศึกษา</t>
    </r>
  </si>
  <si>
    <r>
      <t xml:space="preserve">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     ฝ่ายบริหารและวางแผน</t>
    </r>
  </si>
  <si>
    <r>
      <t xml:space="preserve">                      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9 คะแนน   (ระบุข้อมูลให้ชัดเจน)</t>
    </r>
  </si>
  <si>
    <r>
      <t xml:space="preserve">    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20 คะแนน  (นับตามจำนวนผลงาน)</t>
    </r>
  </si>
  <si>
    <r>
      <t xml:space="preserve">                        Q1 / TALANT / ITAP/ สิทธิบัตร /ฝึกประสบการวิชาชีพในสถานประกอบการ (ไม่นับซ้ำ)  </t>
    </r>
    <r>
      <rPr>
        <b/>
        <i/>
        <sz val="20"/>
        <color theme="1"/>
        <rFont val="TH Sarabun New"/>
        <family val="2"/>
      </rPr>
      <t xml:space="preserve">เพิ่มให้ 0.2  </t>
    </r>
    <r>
      <rPr>
        <b/>
        <sz val="20"/>
        <color theme="1"/>
        <rFont val="TH Sarabun New"/>
        <family val="2"/>
      </rPr>
      <t xml:space="preserve">         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                                             </t>
    </r>
  </si>
  <si>
    <r>
      <t xml:space="preserve">                        Q2 / ยื่นขอตำแหน่งที่สูงขึ้น (ส่งกบค.)  / ส่งนักศึกษาเข้าร่วมแข่งขัน ได้รางวัลระดับนานาชาติ  /สร้างเครือข่ายด้านวิชาการ วิจัย กับหน่วยงานในต่างประเทศ (MOU/MOA)  </t>
    </r>
    <r>
      <rPr>
        <b/>
        <i/>
        <sz val="20"/>
        <color theme="1"/>
        <rFont val="TH Sarabun New"/>
        <family val="2"/>
      </rPr>
      <t>เพิ่มให้ 0.1</t>
    </r>
    <r>
      <rPr>
        <b/>
        <sz val="20"/>
        <color theme="1"/>
        <rFont val="TH Sarabun New"/>
        <family val="2"/>
      </rPr>
      <t xml:space="preserve">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</t>
    </r>
  </si>
  <si>
    <r>
      <t xml:space="preserve">                             </t>
    </r>
    <r>
      <rPr>
        <b/>
        <u/>
        <sz val="18"/>
        <color theme="1"/>
        <rFont val="TH Sarabun New"/>
        <family val="2"/>
      </rPr>
      <t>หมายเหตุ</t>
    </r>
    <r>
      <rPr>
        <b/>
        <sz val="18"/>
        <color theme="1"/>
        <rFont val="TH Sarabun New"/>
        <family val="2"/>
      </rPr>
      <t xml:space="preserve"> :  มีโครงการเสนอเพื่อขออนุมัติดำเนินการ งานฟาร์มนอกเหนือจาการเรียนการสอน (เฉพาะหัวหน้าโครงการ)
</t>
    </r>
  </si>
  <si>
    <t xml:space="preserve">              โครงการหารายได้ตามยุทธศาสตร์   (เฉพาะหัวหน้าโครงการ)</t>
  </si>
  <si>
    <t>1.รายได้หักค่าใช้จ่าย   30,000  บาท  (2 คะแนน)   ระบุ…................................................................................................................................................................................................................</t>
  </si>
  <si>
    <t>2. รายได้หักค่าใช้จ่าย   50,000  บาท  (3 คะแนน)  ระบุ…................................................................................................................................................................................................................</t>
  </si>
  <si>
    <t>3. รายได้หักค่าใช้จ่าย   70,000  บาท  (4 คะแนน)  ระบุ…................................................................................................................................................................................................................</t>
  </si>
  <si>
    <t>4. .สามารถดำเนินการตามภาระงานได้เสร็จสิ้น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 ระบุร้อยละ................… (5 คะแนน)</t>
  </si>
  <si>
    <t>เต็ม 100</t>
  </si>
  <si>
    <r>
      <rPr>
        <b/>
        <u/>
        <sz val="24"/>
        <color theme="1"/>
        <rFont val="TH Sarabun New"/>
        <family val="2"/>
      </rPr>
      <t>ผู้ประเมิน</t>
    </r>
    <r>
      <rPr>
        <b/>
        <sz val="24"/>
        <color theme="1"/>
        <rFont val="TH Sarabun New"/>
        <family val="2"/>
      </rPr>
      <t xml:space="preserve">  คณบดี</t>
    </r>
  </si>
  <si>
    <t xml:space="preserve">3. นำเสนอผลงานวิจัยและตีพิมพ์   (ชื่อหลัก 5 คะแนน / ชื่อร่วม 2 คะแนน)     </t>
  </si>
  <si>
    <t>แบบประเมินผลการปฏิบัติงานพนักงานราชการทั่วไป</t>
  </si>
  <si>
    <t>มหาวิทยาลัยเทคโนโลยีราชมงคลธัญบุรี</t>
  </si>
  <si>
    <t>ส่วนที่  1   ข้อมูลของผู้รับการประเมิน</t>
  </si>
  <si>
    <t>ส่วนที่ 2  การประเมินผลสัมฤทธิ์ของงาน</t>
  </si>
  <si>
    <t>หน้าที่/ภารกิจ</t>
  </si>
  <si>
    <t>ปัจจัยการประเมินผลสัมฤทธิ์ของงาน                       (ตัวชี้วัด :  ผลงานจริง)</t>
  </si>
  <si>
    <t>ระดับค่าเป้าหมาย (ก)</t>
  </si>
  <si>
    <t>(ข)</t>
  </si>
  <si>
    <t>ปธ.หลักสูตร/หัวหน้างาน</t>
  </si>
  <si>
    <t>หน.สาขาวิชา/  หน.สำนักงาน</t>
  </si>
  <si>
    <t xml:space="preserve">     ปริมาณผลงาน  (25 คะแนน)</t>
  </si>
  <si>
    <t xml:space="preserve">       คุณภาพผลงาน         (25 คะแนน)</t>
  </si>
  <si>
    <t>ความรวดเร็วหรือความตรงต่อเวลา (15 คะแนน)</t>
  </si>
  <si>
    <t>การใช้ทรัพยากรอย่างคุ้มค่า       ( 15  คะแนน)</t>
  </si>
  <si>
    <t>น้ำหนัก(%)</t>
  </si>
  <si>
    <t>น้อยกว่า 50</t>
  </si>
  <si>
    <t>(50-59)</t>
  </si>
  <si>
    <t>(60-69)</t>
  </si>
  <si>
    <t>(70-79)</t>
  </si>
  <si>
    <t>(50)</t>
  </si>
  <si>
    <t>(80)</t>
  </si>
  <si>
    <t xml:space="preserve"> คะแนน(ค)   (ก x ข) / 100</t>
  </si>
  <si>
    <t xml:space="preserve">1. ระบุลักษณะงานที่ปฏิบัติ   (ภาระงานหลัก)......  (20  คะแนน)     
</t>
  </si>
  <si>
    <t xml:space="preserve">2. ระบุลักษณะงานที่ปฏิบัติ (ภาระงานรอง) ............. (15 คะแนน)
</t>
  </si>
  <si>
    <t>3.ระบุลักษณะงานที่ปฏิบัติ (ภาระงานที่ไดด้รับมองหมาย) ........... (10 คะแนน)</t>
  </si>
  <si>
    <t>4. 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  ระบุร้อยละ…..................... (ระบุ)   (5 คะแนน)</t>
  </si>
  <si>
    <t>คะแนนส่วนกลาง (ผู้ตอบแบบประเมินไม่น้อยกว่า 15)</t>
  </si>
  <si>
    <t xml:space="preserve">  ผลการประเมินการให้บริการของนักศึกษา   (5 คะแนน) </t>
  </si>
  <si>
    <t xml:space="preserve">    กิจกรรม/โครงการ/งาน</t>
  </si>
  <si>
    <t>ระบุ 1…………………………………………………………………............................................................................…………………………………………….</t>
  </si>
  <si>
    <t>ระบุ 2………………................................................................................................................................…………………………………………….</t>
  </si>
  <si>
    <t>ระบุ 3………………………………………………………………….....................................................................................................................…….</t>
  </si>
  <si>
    <t>ระบุ 4………………………………………………………………….................................................................................................………………..........</t>
  </si>
  <si>
    <t>4.บริการทางวิชาการ Up skill , Re skill</t>
  </si>
  <si>
    <t>10 คะแนน</t>
  </si>
  <si>
    <t xml:space="preserve"> คะแนนเต็ม 100</t>
  </si>
  <si>
    <r>
      <t xml:space="preserve">2. ผู้ร่วมปฏิบัติงาน/ประสานงาน </t>
    </r>
    <r>
      <rPr>
        <b/>
        <u/>
        <sz val="16"/>
        <color theme="1"/>
        <rFont val="TH Sarabun New"/>
        <family val="2"/>
      </rPr>
      <t>หารายได้</t>
    </r>
    <r>
      <rPr>
        <b/>
        <sz val="16"/>
        <color theme="1"/>
        <rFont val="TH Sarabun New"/>
        <family val="2"/>
      </rPr>
      <t>ภายนอก COE (ผู้ร่วม)  หรืออื่นฯ เช่น วิทยากร /รับตรวจวิเคราะห์ /สร้างผลิตภัณฑ์ (3 คะแนน)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</si>
  <si>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</si>
  <si>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r>
      <t xml:space="preserve">     </t>
    </r>
    <r>
      <rPr>
        <b/>
        <u/>
        <sz val="16"/>
        <color theme="1"/>
        <rFont val="TH Sarabun New"/>
        <family val="2"/>
      </rPr>
      <t xml:space="preserve"> 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9 คะแนน   (ระบุข้อมูลให้ชัดเจน)</t>
    </r>
  </si>
  <si>
    <r>
      <t xml:space="preserve">     </t>
    </r>
    <r>
      <rPr>
        <b/>
        <u/>
        <sz val="16"/>
        <color theme="1"/>
        <rFont val="TH Sarabun New"/>
        <family val="2"/>
      </rPr>
      <t xml:space="preserve"> 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10 คะแนน  (นับตามจำนวนผลงาน)</t>
    </r>
  </si>
  <si>
    <t>1.ภารกิจหลัก</t>
  </si>
  <si>
    <t xml:space="preserve"> (60 คะแนน)</t>
  </si>
  <si>
    <t xml:space="preserve">  5.งานทำนุบำรุงศิลปวัฒนธรรม</t>
  </si>
  <si>
    <t>สังกัด คณะเทคโนโลยีการเกษตร มหาวิทยาลัยเทคโนโลยีราชมงคลธัญบุรี      วันเริ่มสัญญาจ้าง   1 ตุลาคม 2567      วันสิ้นสุดสัญญาจ้าง 30 กันยายน 2571</t>
  </si>
  <si>
    <t>ลาป่วย</t>
  </si>
  <si>
    <t>ลากิจ</t>
  </si>
  <si>
    <t>1.ภารกิจพิเศษ เช่น สมาร์ทฟาร์ม /วข.ปราจีนบุรี / สัตว์ทดลอง / งานเขียนแบบ / รับผิดชอบงานฟาร์ม /แนะแนว  ฯลฯ    (2 คะแนน)  ระบุ............................................................................................................................................................................................................</t>
  </si>
  <si>
    <t>การประเมิน</t>
  </si>
  <si>
    <t xml:space="preserve">    8. กลุ่มกิจกรรมอื่น ๆ นอกเหนือจากกิจกรรมในกลุ่มกิจกรรมหลักที่เข้าร่วม (1 คะแนน)</t>
  </si>
  <si>
    <t xml:space="preserve">    6. กลุ่มกิจกรรมแนะแนวการศึกษาและอาชีพคณะเทคโนโลยีการเกษตร เช่น กิจกรรมแนะแนวการศึกษาตามสถาบันการศึกษาต่างๆ ตามปฏิทินกิจกรรมของคณะฯ กิจกรรมการออกบูธแนะแนว การศึกษาภายในคณะ และ งานเปิดบ้านราชมงคล (RT) เป็นต้น (1 คะแนน) </t>
  </si>
  <si>
    <t xml:space="preserve">    5. กลุ่มกิจกรรมกีฬานักศึกษาและกิจกรรมสร้างเสริมความสัมพันธ์ เช่น กิจกรรมกีฬาพระพิรุณเกมส์ เป็นต้น (1 คะแนน)</t>
  </si>
  <si>
    <t xml:space="preserve"> 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</t>
  </si>
  <si>
    <t xml:space="preserve"> 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</t>
  </si>
  <si>
    <t xml:space="preserve"> 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</t>
  </si>
  <si>
    <t xml:space="preserve">  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(1 คะแนน)</t>
  </si>
  <si>
    <t>กิจกรรมที่เข้าร่วม  (โปรดระบุ)…………………………………………………………………………………………………………</t>
  </si>
  <si>
    <t xml:space="preserve"> 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กิจกรรม/โครงการสืบสานวัฒนธรรมของคณะฯ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</t>
  </si>
  <si>
    <t>ระบุ 6..........……………………………………………………………………………………………………………….…………………………………………</t>
  </si>
  <si>
    <t>ระบุ 7..........……………………………………………………………………………………………………………….…………………………………………</t>
  </si>
  <si>
    <t>ระบุ 8..........……………………………………………………………………………………………………………….…………………………………………</t>
  </si>
  <si>
    <t>ระบุ 9..........……………………………………………………………………………………………………………….…………………………………………</t>
  </si>
  <si>
    <t xml:space="preserve">          ผู้ร่วมโครงการ    (โครงการละ 1 คะแนน)</t>
  </si>
  <si>
    <t xml:space="preserve">            หัวหน้าโครงการ   (โครงการละ 5 คะแนน)</t>
  </si>
  <si>
    <t>ระบุ 2…………………………………………………………………………………………………………………………………………………………….......</t>
  </si>
  <si>
    <t>ระบุ 3………………………………………………………………………………………………………………………………………………………….........</t>
  </si>
  <si>
    <t>ระบุ 4…………………………………………………………………………………………………………………………………………………………........</t>
  </si>
  <si>
    <t>ระบุ 5………………………………………………………………………………………………………………………………………………………….......</t>
  </si>
  <si>
    <t xml:space="preserve">     แบบข้อตกลงการประเมินผลสัมฤทธิ์ของงาน ผลงานตามยุทธศาสตร์  ของข้าราชการพลเรือนในสถาบันอุดมศึกษา  พนักงานมหาวิทยาลัย   พนักงานพิเศษเงินรายได้    (สายสนับสนุน)                                                            แบบ ปผ.          </t>
  </si>
  <si>
    <t xml:space="preserve">  5.งานทำนุบำรุง         ศิลปวัฒนธรม </t>
  </si>
  <si>
    <t xml:space="preserve">                       รอบการประเมินที่  (  )     1   เมษายน  2569      ถึง  30   กันยายน   2569</t>
  </si>
  <si>
    <t xml:space="preserve">      ชื่อผู้รับการประเมิน ………….....................…………………………………………………………………………………………………………………………............................................………..ตำแหน่ง........................................................................................................................................................</t>
  </si>
  <si>
    <t xml:space="preserve">               รอบการประเมินที่  (   )  1 เมษายน 2569  ถึง 30 กันยายน 2569</t>
  </si>
  <si>
    <r>
      <t>ชื่อผู้รับการประเมิน (นาย/</t>
    </r>
    <r>
      <rPr>
        <b/>
        <sz val="16"/>
        <color theme="1"/>
        <rFont val="TH Sarabun New"/>
        <family val="2"/>
      </rPr>
      <t>นาง</t>
    </r>
    <r>
      <rPr>
        <sz val="16"/>
        <color theme="1"/>
        <rFont val="TH Sarabun New"/>
        <family val="2"/>
      </rPr>
      <t>/นางสาว)  ….....................................................................................................................................................  ตำแหน่ง   ...................….....................................................  กลุ่มงาน …....................................</t>
    </r>
  </si>
  <si>
    <t xml:space="preserve">                                      ผู้ร่วมโครงการ    (โครงการละ 1 คะแนน)</t>
  </si>
  <si>
    <t xml:space="preserve">                          หัวหน้าโครงการ  (โครงการละ 5 คะแนน)</t>
  </si>
  <si>
    <t>ระบุ 6…………………………………………………………………………………………………………………………………………………………</t>
  </si>
  <si>
    <t>ระบุ 7………………………………………………………………………………………………………………………………………………………</t>
  </si>
  <si>
    <t>ระบุ 8………………………………………………………………………………………………………………………………………………………</t>
  </si>
  <si>
    <t>ระบุ 9………………………………………………………………………………………………………………………………………………………</t>
  </si>
  <si>
    <t>ระบุ 2……………………………………………………………………………………………………………….………………………………………</t>
  </si>
  <si>
    <t>1.ภารกิจพิเศษ เช่น สมาร์ทฟาร์ม /วข.ปราจีนบุรี / สัตว์ทดลอง / งานเขียนแบบ / รับผิดชอบงานฟาร์ม /แนะแนว  ฯลฯ    (2 คะแนน)  ระบุ...............................................................................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</si>
  <si>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 (5 คะแนน) ระบุ.....................................................................................</t>
  </si>
  <si>
    <t>9. ได้รับการพัฒนาผ่านมาตรฐาน Certified จากหน่วยงานภายนอก (มีรายงาน) (3 คะแนน) ระบุ .......................................................................................................................................................................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</si>
  <si>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.............................................................................................................................................................................................................................…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</si>
  <si>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ระบุ.........................................................................................................................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</si>
  <si>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 .......................................................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</si>
  <si>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</si>
  <si>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4.เข้าร่วมฝึกทักษะ หรือพัฒนาสมรรถนะ (มีรายงานการนำไปใช้ประโยชน์)  (2 คะแนน) ระบุ ...............................................................................................................................................................................</t>
  </si>
  <si>
    <t>3.คณะทำงานหรือมีส่วนร่วม งาน EdPEx  (2 คะแนน)          ระบุ..........................................................................................................................................................................................................................................</t>
  </si>
  <si>
    <t>2.คณะทำงานหรือมีส่วนร่วม งานความเสี่ยง / KM / งานประกันคุณภาพ ระดับหลักสูตร /คณะ    (2 คะแนน)     ระบุ..........................................................................................................................................</t>
  </si>
  <si>
    <t xml:space="preserve">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(1 คะแนน)</t>
  </si>
  <si>
    <t xml:space="preserve">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</t>
  </si>
  <si>
    <t>กิจกรรมที่เข้าร่วม  (โปรดระบุ)……………………………………………………………………………………………………………..........................................................</t>
  </si>
  <si>
    <t xml:space="preserve">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</t>
  </si>
  <si>
    <t xml:space="preserve">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</t>
  </si>
  <si>
    <t xml:space="preserve">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กิจกรรม/โครงการสืบสานวัฒนธรรมของคณะฯ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</t>
  </si>
  <si>
    <t>ผู้ประเมิน รองคณบดีฝ่ายวิชาการและวิจัย</t>
  </si>
  <si>
    <t>ผู้ประเมิน รองคณบดีฝ่ายพัฒนานักศึกษา</t>
  </si>
  <si>
    <t>ผู้ประเมิน รองคณบดีฝ่ายบริหารและวางแผน</t>
  </si>
  <si>
    <t>ผู้ประเมิน  คณบดี</t>
  </si>
  <si>
    <t xml:space="preserve"> รอบการประเมิน                          (  ) รอบที่ ๑                                        (   ) รอบที่ ๒</t>
  </si>
  <si>
    <t>สมรรถนะ</t>
  </si>
  <si>
    <t>ระดับสมรรถนะและพฤติกรรมบ่งชี้</t>
  </si>
  <si>
    <t>*ระดับสมรรถนะที่ประเมินตนเอง</t>
  </si>
  <si>
    <t>*สรุป GAP/ปัญหาที่สำคัญวิเคราะห์จากคะแนนที่ได้น้อย/ไม่ผ่านเมื่อเทียบกับเป้าหมาย</t>
  </si>
  <si>
    <t>*แผน IDP</t>
  </si>
  <si>
    <t>ระดับสมรรถนะที่คาดหวัง (จากมหาวิทยาลัย)</t>
  </si>
  <si>
    <t>ระดับสมรรถนะที่ประเมินโดย ผู้บังคับบัญชา</t>
  </si>
  <si>
    <t>ระดับที่ ๑ พื้นฐาน(Basic) แสดงออกถึงการยอมรับและนำวิธีการทำงานใหม่ๆ เปิดรับโอกาสในการค้นพบวิธีการ ในการพัฒนาการทำงานของตนเอง และใฝ่รู้ กระตือรือร้น และใส่ใจให้ความร่วมมือ ในการปฏิบัติตามแนวคิดใหม่ ๆ</t>
  </si>
  <si>
    <t>ระดับที่ ๒ ประยุกต์ใช้(Apply) แสดงสมรรถนะระดับที่ ๑ แสดงสมรรถนะระดับที่ ๑ และนำขั้นตอนการทำงานใหม่ๆ มาประยุกต์ใช้ปฏิบัติด้วยแนวความคิดที่สร้างสรรค์เชิงบวก สนับสนุนแนวคิดใหม่ ๆ และนำแนวคิดนั้นมาประยุกต์เพื่อพัฒนางานของตนเองที่รับผิดชอบอยู่ ได้อย่างเหมาะสม และแสวงหาโอกาสที่จะเรียนรู้และพัฒนาตนเองให้มีความคิดริเริ่มในการทำงาน</t>
  </si>
  <si>
    <t>ระดับที่ ๓ ความสามารถ(Competence) แสดงสมรรถนะระดับที่ ๒ และส่งเสริม/สนับสนุน ให้เกิดการพัฒนาสิ่งใหม่ภายในทีมงานอยู่เสมอ แนะนำและผลักดันให้มีการนำองค์ความรู้ขององค์กรมาใช้และต่อยอดให้เกิดนวัตกรรม หรือนำความคิดใหม่ ๆ มาใช้ในการทำงาน และสามารถคิดริเริ่มขั้นตอนหรือวิธีการทำงานใหม่ ๆ ให้กับหน่วยงานได้ และสามารถนำมาปฏิบัติได้ แก้ไขปัญหาหรือพัฒนาสิ่งที่มีอยู่เดิมได้อย่างสร้างสรรค์</t>
  </si>
  <si>
    <t>ระดับที่ ๔ ชำนาญ (Proficiency) แสดงสมรรถนะระดับที่ ๓ และให้คำแนะนำในการคิดริเริ่มโครงการหรือกิจกรรม ใหม่ ๆ ที่มีผลเกี่ยวเนื่องกับหน่วยงาน วิเคราะห์เปรียบเทียบการดำเนินงานของหน่วยงานตนเองกับหน่วยงานภายนอก เพื่อคิดค้นทางเลือกที่ดีกว่าในการปรับปรุงงานที่ตนรับผิดชอบ และประเมินความเหมาะสมของรูปแบบการดำเนินการภายในหน่วยงานเพื่อให้เกิดการทำงานที่ดีขึ้นเพื่อสร้างมูลค่าเพิ่มให้กับผลผลิต</t>
  </si>
  <si>
    <t>ระดับที่ ๕ เชี่ยวชาญ (Expert) แสดงสมรรถนะระดับที่ ๔ และเป็นตัวแทนของหน่วยงานหรือองค์กรในการนำเสนอแนวคิดใหม่ๆ ที่ใช้ในการปรับเปลี่ยน ระบบงานทั่วทั้งองค์กรได้ สามารถคิดริเริ่ม  สร้างสรรค์โครงการหรือนวัตกรรมใหม่ ๆ ที่มีผลต่อภาพลักษณ์ขององค์กรได้ และสร้างบรรยากาศและกำหนดทิศทางการพัฒนาด้านความคิดริเริ่มสร้างสรรค์และนวัตกรรมได้</t>
  </si>
  <si>
    <t>ระดับที่ ๑ พื้นฐาน(Basic) มีความรู้และความสามารถในการใช้เครื่องมือและเทคโนโลยีต่าง ๆ ประกอบการทำงานได้</t>
  </si>
  <si>
    <t xml:space="preserve">ระดับที่ ๒ ประยุกต์ใช้(Apply) แสดงสมรรถนะระดับที่ ๑ และ มีความสามารถในการค้นหาข้อมูลออนไลน์ สามารถนำมาวิเคราะห์และตัดสินใจได้อย่างมีคุณภาพ รวมถึงมีทักษะในการอ้างอิงข้อมูล เข้าใจถึงลิขสิทธิ์ข้อมูลและการนำไปใช้ </t>
  </si>
  <si>
    <t>ระดับที่ ๓ ความสามารถ   (Competence) แสดงสมรรถนะระดับที่ ๒ และมีทักษะการใช้เทคโนโลยีที่ถูกต้อง สามารถนำเสนอ (Presentation Tools) ได้เป็นอย่างดี และมีการคิดเชิงวิพากษ์ (Critical Thinking) ในการให้ความเห็น ให้ข้อเสนอแนะหรืออภิปราย</t>
  </si>
  <si>
    <t>ระดับที่ ๔ ชำนาญ (Proficiency) แสดงสมรรถนะระดับที่ ๓ และมีทักษะและการสื่อสารในการทำงานรูปแบบใหม่ สามารถใช้เครื่องมือต่าง ๆ รวมถึงการใช้ AI เพื่อที่จะสามารถทำงานร่วมกันได้ในสถานที่ต่าง ๆ ได้อย่างรวดเร็ว และมีประสิทธิภาพมากยิ่งขึ้น</t>
  </si>
  <si>
    <t>ระดับที่ ๕ เชี่ยวชาญ (Expert) แสดงสมรรถนะระดับที่ ๔ สนับสนุนการวิจัยและพัฒนาด้านเทคโนโลยีสารสนเทศ  ในองค์กรส่งเสริมการใช้เทคโนโลยีใหม่ ๆ เพื่อสร้างโครงสร้างพื้นฐานดิจิทัลเพื่อรองรับ Digital Transformation</t>
  </si>
  <si>
    <t>ระดับที่ ๑ พื้นฐาน(Basic) มีความรู้และความเข้าใจถึงประโยชน์ของการใฝ่รู้และพัฒนาตนเองอย่างสม่ำเสมอ</t>
  </si>
  <si>
    <t>ระดับที่ ๒ ประยุกต์ใช้ (Apply) แสดงสมรรถนะระดับที่ ๑ และ  มีการศึกษา ค้นคว้า และรับข้อมูลที่เป็นประโยชน์มาประยุกต์ใช้ในการปฏิบัติงานอย่างต่อเนื่อง</t>
  </si>
  <si>
    <t>ระดับที่ ๓ ความสามารถ (Competence) แสดงสมรรถนะระดับที่ ๒ และมีการพัฒนานำข้อมูลจากการศึกษาเรียนรู้ อบรม  เพื่อนำมาใช้ในการทำงาน ให้มีประสิทธิภาพมากขึ้น</t>
  </si>
  <si>
    <t>ระดับที่ ๔ ชำนาญ (Proficiency) แสดงสมรรถนะระดับที่ ๓ และมีการนำความรู้จากการศึกษาค้นคว้ามาปรับปรุง การทำงานทั้งเชิงลึกและเชิงกว้างอย่างต่อเนื่อง สามารถถ่ายทอดความรู้และทักษะให้กับผู้อื่นทั้งในและนอกหน่วยงาน</t>
  </si>
  <si>
    <t>ระดับที่ ๑ พื้นฐาน (Basic) สามารถปฏิบัติงานร่วมกับทีมได้ตามบทบาทที่ได้รับ เปิดใจรับฟังความคิดเห็น ปฏิบัติตามกฎ ระเบียบ และแนวทางของทีมได้อย่าง มีความสัมพันธ์ที่ดีในระดับพื้นฐานกับสมาชิกในทีม</t>
  </si>
  <si>
    <t>ระดับที่ ๒ ประยุกต์ใช้ (Apply) แสดงสมรรถนะระดับที่ ๑ เข้าใจบทบาทหน้าที่ขั้นตอนการทำงานของตนเองและสมาชิกในกลุ่ม</t>
  </si>
  <si>
    <t>ระดับที่ ๔ ชำนาญ (Proficiency) แสดงสมรรถนะระดับที่ ๓ พัฒนาศักยภาพสมาชิกในกลุ่มเพื่อพัฒนา ทีมงาน ปลูกฝังวัฒนธรรมการทำงานเป็นทีมและสร้างความสามัคคีในองค์กร อย่างต่อเนื่อง</t>
  </si>
  <si>
    <t>ระดับที่ ๕ เชี่ยวชาญ (Expert) แสดงสมรรถนะระดับที่ ๔ การวางแผนงานกำหนดตัวชี้วัดความสำเร็จ ติดตามผล  ให้คำแนะนำและสร้างบรรยายกาศการมีส่วนร่วม รวมทั้งการสับเปลี่ยนรองรับการทำงานอย่างต่อเนื่อง และนำสมาชิกในกลุ่มไปสู่เป้าหมายเดียวกัน</t>
  </si>
  <si>
    <t>ระดับที่ ๑ พื้นฐาน (Basic) แสดงความสนใจและติดตามความรู้ใหม่ ๆ ในสาขาอาชีพของตนหรือที่เกี่ยวข้อง โดยศึกษาหาความรู้ สนใจเทคโนโลยีและองค์ความรู้ใหม่ ๆ ในสาขาอาชีพของตน พัฒนาความรู้ความสามารถของตนให้ดียิ่งขึ้น ติดตามเทคโนโลยี และความรู้ใหม่ ๆ อยู่เสมอด้วยการสืบค้นข้อมูลจากแหล่งต่าง ๆ ที่จะเป็นประโยชน์ต่อการปฏิบัติงาน</t>
  </si>
  <si>
    <t>ระดับที่ ๒ ประยุกต์ใช้ (Apply) แสดงสมรรถนะระดับที่ ๑ และมีความรู้ในวิชาการและเทคโนโลยีใหม่ ๆ ในสาขาอาชีพ โดยรอบรู้ในเทคโนโลยีหรือองค์ความรู้ใหม่ ๆ ในสาขาอาชีพ หรือที่เกี่ยวข้องมาประยุกต์ใช้ในการปฏิบัติหน้าที่ของตน รับรู้ถึงแนวโน้มวิทยาการที่ทันสมัย และเกี่ยวข้องกับงานอย่างต่อเนื่อง</t>
  </si>
  <si>
    <t>ระดับที่ ๓ ความสามารถ (Competence) แสดงสมรรถนะระดับที่ ๒ และสามารถนำความรู้ วิทยาการ หรือเทคโนโลยีใหม่ ๆ มาปรับใช้กับการปฏิบัติหน้าที่ โดยสามารถนำวิชาการ ความรู้ หรือเทคโนโลยีใหม่ ๆ  ในการแก้ไขปัญหา</t>
  </si>
  <si>
    <t>ระดับที่ ๔ ชำนาญ (Proficiency) และพัฒนาตนเองให้มีความรู้ และความเชี่ยวชาญในงาน    มากขึ้น ทั้งในเชิงลึก และเชิงกว้างอย่างต่อเนื่อง โดยมีความรู้ความเชี่ยวชาญในเรื่องที่มีลักษณะเป็นการบูรณการจากศาสตร์หลาย ๆ ด้าน เพื่อพัฒนาการทำงานให้มีประสิทธิภาพมากขึ้น</t>
  </si>
  <si>
    <t>ระดับที่ ๑ พื้นฐาน (Basic) สามารถให้บริการที่ผู้รับบริการต้องการได้ด้วยความเต็มใจ โดย ให้การบริการที่เป็นมิตร สุภาพ  ให้ข้อมูล ข่าวสารและขั้นตอนที่ถูกต้อง ชัดเจนแก่ผู้รับบริการ แจ้งให้ผู้รับบริการทราบความคืบหน้าในการดำเนินเรื่อง หรือขั้นตอนงานต่าง ๆ ที่ให้บริการอยู่ และประสานงานภายในหน่วยงาน และหน่วยงานอื่นที่เกี่ยวข้อง เพื่อให้ผู้รับบริการได้รับบริการที่ต่อเนื่องและรวดเร็ว</t>
  </si>
  <si>
    <t>ระดับที่ ๒ ประยุกต์ใช้ (Apply) แสดงสมรรถนะระดับที่ ๑ และช่วยเหลือหรือหาแนวทางแก้ไขปัญหาที่เกิดขึ้นแก่ผู้รับบริการอย่างรวดเร็ว ด้วยความเต็มใจ เป็นไปตามขั้นตอนที่ถูกต้องของการปฏิบัติงาน</t>
  </si>
  <si>
    <t>ระดับที่ ๓ ความสามารถ (Competence) แสดงสมรรถนะระดับที่ ๒ และให้บริการที่เกินความคาดหวัง แม้ต้องใช้เวลาหรือความพยายามอย่างมาก โดยให้เวลาแก่ผู้รับบริการเป็นพิเศษ เพื่อช่วยแก้ปัญหาให้แก่ผู้รับบริการ ให้ข้อมูลข่าวสารที่เกี่ยวข้องกับงานที่กำลังให้บริการอยู่ ซึ่งเป็นประโยชน์แก่ผู้รับบริการ แม้ว่าผู้รับบริการจะไม่ได้ถามถึงหรือไม่ทราบมาก่อน และนำเสนอวิธีการ       ในการให้บริการที่ผู้รับบริการจะได้รับประโยชน์สูงสุด</t>
  </si>
  <si>
    <t xml:space="preserve">ระดับที่ ๔ ชำนาญ (Proficiency) แสดงสมรรถนะระดับที่ ๓ และเข้าใจและให้บริการที่ตรงตามความต้องการที่แท้จริงของผู้รับบริการได้ </t>
  </si>
  <si>
    <t xml:space="preserve">ระดับที่ ๕ เชี่ยวชาญ (Expert) แสดงสมรรถนะระดับที่ ๔ และให้บริการที่เป็นประโยชน์อย่างแท้จริงให้แก่ผู้รับบริการ โดยคิดถึงผลประโยชน์ของผู้รับบริการในระยะยาว และพร้อมที่จะเปลี่ยนวิธีหรือขั้นตอนการให้บริการ เพื่อประโยชน์สูงสุดของผู้รับบริการ </t>
  </si>
  <si>
    <t>ระดับที่ ๑ พื้นฐาน (Basic) ปฏิบัติตนเป็นส่วนหนึ่งขององค์กร โดยเคารพ และถือปฏิบัติตนตามแบบแผนและ ธรรมเนียมปฏิบัติของหน่วยงาน</t>
  </si>
  <si>
    <t>ระดับที่ ๒ ประยุกต์ใช้ (Apply) แสดงสมรรถนะระดับที่ ๑ โดยมีความพึงพอใจและ มีความภาคภูมิใจที่เป็นส่วนหนึ่งขององค์กร และมีส่วนสร้างภาพลักษณ์และชื่อเสียงที่ดีให้กับหน่วยงาน</t>
  </si>
  <si>
    <t>ระดับที่ ๓ ความสามารถ (Competence) แสดงสมรรถนะระดับที่ ๒ และมีส่วนร่วมในการผลักดันพันธกิจของหน่วยงานจนบรรลุเป้าหมาย และจัดลำดับความเร่งด่วนหรือความสำคัญของงานเพื่อให้พันธกิจของหน่วยงานบรรลุเป้าหมาย</t>
  </si>
  <si>
    <t>ระดับที่ ๕ เชี่ยวชาญ (Expert) แสดงสมรรถนะระดับที่ ๔ และเสียสละประโยชน์ของตนเองเพื่อประโยชน์ของหน่วยงานโดยรวมถึงโน้มน้าวผู้อื่นให้เสียสละประโยชน์ส่วนตนเพื่อประโยชน์ของหน่วยงาน</t>
  </si>
  <si>
    <t>หมายเหตุ  *ผู้ถูกรับการประเมินกรอกด้วยตนเอง*</t>
  </si>
  <si>
    <t>หลักเกณฑ์การประเมิน</t>
  </si>
  <si>
    <t>(๓) การประเมิน</t>
  </si>
  <si>
    <t>X</t>
  </si>
  <si>
    <t>จำนวนสมรรถนะที่มีระดับสมรรถนะที่แสดงออกสูงกว่าหรือเท่ากับระดับสมรรถนะที่คาดหวัง X ๓ คะแนน</t>
  </si>
  <si>
    <t>จำนวนสมรรถนะที่มีระดับสมรรถนะที่แสดงออกต่ำกว่า ๑ ระดับ X ๒ คะแนน</t>
  </si>
  <si>
    <t>จำนวนสมรรถนะที่มีระดับสมรรถนะที่แสดงออกต่ำกว่า ๒ ระดับ X ๑ คะแนน</t>
  </si>
  <si>
    <t>จำนวนสมรรถนะที่มีระดับสมรรถนะที่แสดงออกต่ำกว่า ๓ ระดับ X ๐ คะแนน</t>
  </si>
  <si>
    <t>(๔) ผลรวมคะแนน</t>
  </si>
  <si>
    <t xml:space="preserve">                                                                                                                              จำนวนสมรรถนะที่ใช้ในการประเมิน X ๓ คะแนน</t>
  </si>
  <si>
    <t>*สรุปผลคะแนนรวม = สรุปคะแนนรวมจากข้อ (๕) X ๓๐ = ……………………………………………………….. คะแนน</t>
  </si>
  <si>
    <t>(๖)  ผู้ประเมินและผู้รับการประเมินได้ตกลงร่วมกันและเห็นพ้องกันแล้วจึงลงลายมือชื่อรวมกัน</t>
  </si>
  <si>
    <t xml:space="preserve"> 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</si>
  <si>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วันที่.............เดือน................................พ.ศ..........................                                      วันที่................เดือน...........................พ.ศ........................</t>
  </si>
  <si>
    <t>(๗)  ความเห็นเพิ่มเติมของผู้ประเมิน  (ระบุข้อมูลเมื่อสิ้นรอบการประเมิน)</t>
  </si>
  <si>
    <t>๑)  จุดเด่น  และ/หรือ สิ่งที่ควรปรับปรุงแก้ไข............................................................................................................................................................................................................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</si>
  <si>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</si>
  <si>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๒)  ข้อเสนอแนะเกี่ยวกับวิธีส่งเสริมและพัฒนาเพื่อจัดทำแผนพัฒนารายบุคคล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</si>
  <si>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</si>
  <si>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(๘)  ผู้ประเมินและผู้รับการประเมินได้เห็นชอบผลการประเมินแล้ว (ระบุข้อมูลใน (๒) (๓) (๔) (๕) (๗) จึงลงลายมือชื่อไว้เป็นหลักฐาน (ลงนามเมื่อสิ้นรอบการประเมิน)</t>
  </si>
  <si>
    <t>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</si>
  <si>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วันที่..............เดือน.................................พ.ศ.......................                                           วันที่...............เดือน.......................................พ.ศ......................</t>
  </si>
  <si>
    <t xml:space="preserve">๒. ความรู้ทางดิจิทัลหรือความฉลาดทางดิจิทัล (Digital  Literacy or Digital Intelligence Quotient)
นิยาม (Definition)
ความรู้และความสามารถในการเข้าถึง จัดการ เข้าใจ รวบรวม ประเมิน และสร้างสารสนเทศ ให้ปลอดภัยและเหมาะสม ตลอดจนถึงสามารถใช้เทคโนโลยีดิจิทัลเพื่อประกอบการทำงานได้อย่างมีประสิทธิภาพ
</t>
  </si>
  <si>
    <t xml:space="preserve">๓. การใฝ่รู้และพัฒนาตนเอง  (Lifelong Learning and Self Development)
นิยาม (Definition)
สนใจ ใฝ่รู้และตระหนักถึงความสำคัญของการเพิ่มศักยภาพการปฏิบัติงานจากการมีความรู้ มีความตั้งใจและมุ่งมั่นในการเป็นบุคคลแห่งการเรียนรู้ มีการนำความรู้มาประยุกต์ปรับใช้ในงาน ที่รับผิดชอบเพื่อพัฒนาตนเองและองค์กรให้มีประสิทธิภาพอย่างต่อเนื่อง
</t>
  </si>
  <si>
    <t xml:space="preserve">๑. การคิดสร้างสรรค์และนวัตกรรม (Innovative and Creative Thinking)                                           
นิยาม (Definition)
ความพยายามในการปรับปรุง พัฒนา หรือแสวงหาแนวทาง กระบวนการหรือวิธีการใหม่ ๆ ในการปฏิบัติงาน หรือการประยุกต์ใช้เทคโนโลยีหรือนวัตกรรมในด้านต่าง ๆ ที่มีความเหมาะสมเพื่อให้ งานที่รับผิดชอบมีประสิทธิภาพดียิ่งขึ้น และเป็นประโยชน์ต่อมหาวิทยาลัยหรือส่วนงาน
</t>
  </si>
  <si>
    <t>ระดับที่ ๕ เชี่ยวชาญ (Expert) แสดงสมรรถนะระดับที่ ๔ และ สร้างวัฒนธรรมแห่งการเรียนรู้ เป็นบุคคลแห่ง การเรียนรู้  มีการนำข้อมูลภายนอกมาปรับใช้ เพื่อให้เกิดการเปลี่ยนแปลงและแก้ปัญหาในระดับหน่วยงาน</t>
  </si>
  <si>
    <t xml:space="preserve">๔. การทำงานเป็นทีม  (Teamwork)
นิยาม (Definition)
ทำงานเป็นทีม เปิดใจกว้าง รับฟังความคิดเห็น เรียนรู้และแก้ไขปัญหาร่วมกันอย่างมีประสิทธิภาพ เพื่อบรรลุเป้าหมายเดียวกัน
</t>
  </si>
  <si>
    <t>ระดับที่ ๕ เชี่ยวชาญ (Expert) แสดงสมรรถนะระดับที่ ๔  และสนับสนุนการทำงานของคนในหน่วยงานที่เน้น ความเชี่ยวชาญในวิทยาการด้านต่าง ๆ โดยสนับสนุนให้เกิดบรรยากาศแห่งการแลกเปลี่ยนเรียนรู้ รวมทั้งการพัฒนาความเชี่ยวชาญในหน่วยงาน ด้วยการจัดสรรทรัพยากรเครื่องมือ อุปกรณ์ที่เอื้อต่อการพัฒนาบริหารจัดการให้หน่วยงานนำเทคโนโลยี ความรู้ หรือ วิทยาการใหม่ ๆ มาใช้ในการปฏิบัติหน้าที่ในงานอย่างต่อเนื่อง</t>
  </si>
  <si>
    <t xml:space="preserve">๕. ความเชี่ยวชาญในการปฏิบัติงาน (Expertise)
นิยาม (Definition)
ความสนใจ ใฝ่รู้ในอันที่จะสั่งสมความรู้ความสามารถของตน ด้วยการศึกษา ค้นคว้า และพัฒนาตนเองอย่างต่อเนื่อง จนสามารถประยุกต์ใช้ความรู้ทางวิชาการและเทคโนโลยีต่าง ๆ เพื่อใช้ในการปฏิบัติหน้าที่ให้เกิดประโยชน์สูงสุดได้
</t>
  </si>
  <si>
    <t xml:space="preserve">๗. ความผูกพันในงานและองค์กร(Employee Engagement)
นิยาม (Definition)
จิตสำนึกหรือความตั้งใจที่จะแสดงออกซึ่งพฤติกรรมที่สอดคล้องกับความต้องการ และเป้าหมายของหน่วยงาน ยึดถือประโยชน์ของหน่วยงานเป็นที่ตั้งก่อนประโยชน์ส่วนตน
</t>
  </si>
  <si>
    <t>ระดับที่ ๔ ชำนาญ (Proficiency) แสดงสมรรถนะระดับที่ ๓ และยึดถือประโยชน์ของหน่วยงานเป็นที่ตั้ง  รวมถึงยืนหยัด ในการตัดสินใจที่เป็นประโยชน์ต่อหน่วยงาน</t>
  </si>
  <si>
    <t>*ความสำคัญของปัญหาระบุ     (สูง/กลาง/ต่ำ)</t>
  </si>
  <si>
    <t>2. นวัตกรรมด้านกระบวนการทำงานหรือการบริหารจัดการ ผ่านการพิจารณา จาก กองนโยบายและแผน /แลกเปลียนระดับคณะ (5 คะแนน)</t>
  </si>
  <si>
    <t xml:space="preserve">1. ผลงานวิจัย / R2R / R2I / นวัตกรรม /ผลงานเชิงวิเคราะห์ (หัวหน้าโครงการ 5 คะแนน / ผู้ร่วม 2 คะแนน)  </t>
  </si>
  <si>
    <t xml:space="preserve">1 ผลงานวิจัย / R2R / R2I / นวัตกรรม /ผลงานเชิงวิเคราะห์ (หัวหน้าโครงการ 5 คะแนน / ผู้ร่วม 2 คะแนน)  </t>
  </si>
  <si>
    <t>2.  นวัตกรรมด้านกระบวนการทำงานหรือการบริหารจัดการ ผ่านการพิจารณา จาก กองนโยบายและแผน /แลกเปลียนระดับคณะ (5 คะแนน)</t>
  </si>
  <si>
    <t>หน้าที่ความรับผิดชอบปัจจุบัน</t>
  </si>
  <si>
    <t>ประเภท</t>
  </si>
  <si>
    <t>ครั้งที่…2…</t>
  </si>
  <si>
    <t xml:space="preserve">ครั้ง </t>
  </si>
  <si>
    <t>วัน</t>
  </si>
  <si>
    <t>ลาป่วยจำเป็นต้องรักษาตัวเป็นเวลานาน</t>
  </si>
  <si>
    <t>คราวเดียวหรือหลายคราวรวมกัน</t>
  </si>
  <si>
    <t>มาสาย</t>
  </si>
  <si>
    <t>ขาดราชการ</t>
  </si>
  <si>
    <t>ลาคลอดบุตร</t>
  </si>
  <si>
    <t>ลาอุปสมบท</t>
  </si>
  <si>
    <t>ตอนที่ 1    การประเมิน  คือ กำหนดสัดส่วนผลงานและคุณลักษณะการปฏิบัติงาน     เป็น  70 : 30</t>
  </si>
  <si>
    <t>1)    ให้คะแนนประเมินทั้งผลงานและคุณลักษณะในการปฏิบัติงาน</t>
  </si>
  <si>
    <t>2)    หากประสงค์จะประเมินเรื่องใดเพิ่มขึ้น ให้ระบุเรื่องที่จะประเมินในองค์ประกอบอื่น ๆ</t>
  </si>
  <si>
    <t>รายการประเมิน</t>
  </si>
  <si>
    <t>ครั้งที่......1........</t>
  </si>
  <si>
    <t>หัวข้อ</t>
  </si>
  <si>
    <t>หัวหน้ากลุ่มงาน/สาขาวิชา</t>
  </si>
  <si>
    <t>รองคณบดี</t>
  </si>
  <si>
    <t>หัวหน้างาน</t>
  </si>
  <si>
    <t>หน.สาขาวิชา</t>
  </si>
  <si>
    <t>หสค.</t>
  </si>
  <si>
    <t>พัฒนานศ.</t>
  </si>
  <si>
    <t>ฝ่ายวิชาการ</t>
  </si>
  <si>
    <t>ฝ่ายบริหาร</t>
  </si>
  <si>
    <t>ผลงาน</t>
  </si>
  <si>
    <t xml:space="preserve">1.1 ปริมาณผลงาน (พิจารณาจากปริมาณผลงานเปรียบเทียบกับเป้าหมาย ข้อตกลง หรือมาตรฐานของงาน)     </t>
  </si>
  <si>
    <t>1.2 คุณภาพของงาน (พิจารณาจากความถูกต้อง ความครบถ้วน ความสมบูรณ์ และความประณีต หรือคุณภาพอื่นๆ)</t>
  </si>
  <si>
    <t>1.3 ความทันเวลา (พิจารณาจากเวลาที่ใช้ปฏิบัติงานเปรียบเทียบกับเวลาที่กำหนดไว้สำหรับการปฏิบัติงานหรือภารกิจนั้น ๆ)</t>
  </si>
  <si>
    <t xml:space="preserve">1.4 ความคุ้มค่าของการใช้ทรัพยากร (พิจารณาจากความสัมพันธ์ระหว่างทรัพยากรที่ใช้กับผลผลิตของงานหรือโครงการ)      </t>
  </si>
  <si>
    <t xml:space="preserve">1.5 ผลสัมฤทธิ์ของงานที่ปฏิบัติได้ (พิจารณาจากผลผลิตหรือผลลัพธ์ของผลงานเปรียบเทียบกับเป้าหมาย  หรือวัตถุประสงค์ของงาน)    </t>
  </si>
  <si>
    <t xml:space="preserve">1.6 องค์ประกอบอื่น ๆ                      </t>
  </si>
  <si>
    <t xml:space="preserve">รวมคะแนนด้านผลงาน         </t>
  </si>
  <si>
    <t>คุณลักษณะการปฏิบัติงาน</t>
  </si>
  <si>
    <t>2.1 ความสามารถและความอุตสาหะในการปฏิบัติงาน  (พิจารณาจากความรอบรู้ ความเข้าใจเกี่ยวกับงานในหน้าที่งานที่เกี่ยวข้อง</t>
  </si>
  <si>
    <t xml:space="preserve">    และเครื่องมือเครื่องใช้ในการปฏิบัติงาน รวมทั้งความขยันหมั่นเพียร ตั้งใจทำงานให้สำเร็จ โดยไม่ย่อท้อต่อปัญหาและอุปสรรค)</t>
  </si>
  <si>
    <t>2.2 การรักษาวินัย และปฏิบัติตนเหมาะสมกับการเป็นลูกจ้างประจำ (พิจารณาจากการปฏิบัติตนตามระเบียบแบบแผนของทางราชการ</t>
  </si>
  <si>
    <t xml:space="preserve">   ปฏิบัติตนเป็นตัวอย่างที่ดีในการเคารพกฎระเบียบต่าง ๆ รวมทั้งการปฏิบัติตนอยู่ในกรอบจรรยาบรรณและค่านิยมของหน่วยงาน) </t>
  </si>
  <si>
    <t xml:space="preserve">2.3 ความรับผิดชอบ (พิจารณาจากการปฏิบัติงานในหน้าที่ที่ได้รับมอบหมายโดยเต็มใจ มุ่งมั่นทำงานให้สำเร็จลุล่วงและ ยอมรับผลที่เกิดจากการทำงาน) </t>
  </si>
  <si>
    <t xml:space="preserve">2.4 ความร่วมมือ (พิจารณาจากความสามารถในการทำงานร่วมกับผู้อื่นได้อย่างเหมาะสม อันเป็นผลทำให้งานลุล่วงไปด้วยดี)  </t>
  </si>
  <si>
    <t>2.5 สภาพการมาปฏิบัติงาน (พิจารณาจากการตรงต่อ เวลา การลา หยุดงาน การขาดงาน)</t>
  </si>
  <si>
    <t xml:space="preserve">2.6 การวางแผน (พิจารณาจากความสามารถในการคาดการณ์ การวิเคราะห์ข้อมูล กำหนดเป้าหมาย และวิธีปฏิบัติงานให้เหมาะสม)  </t>
  </si>
  <si>
    <t>2.7 ความคิดริเริ่ม (พิจารณาจากความสามารถในการคิดดริเริ่มปรับปรุงงานให้เกิดผลสำเร็จได้อย่างมีประสิทธิภาพยิ่งขึ้นกว่าเดิม    รวมทั้งมีความคิดเห็นมาใช้ประโยชน์ต่อองค์กร)</t>
  </si>
  <si>
    <t xml:space="preserve">รวมคะแนนด้านคุณลักษณะการปฏิบัติงาน  </t>
  </si>
  <si>
    <t xml:space="preserve">คะแนนรวม  1 +  2 </t>
  </si>
  <si>
    <t>ลายมือชื่อผู้ประเมิน</t>
  </si>
  <si>
    <t>สัดส่วนผลการประเมิน</t>
  </si>
  <si>
    <t>ร้อยละที่ได้จากการประเมิน</t>
  </si>
  <si>
    <t>รวมคะแนน    ……………………………………</t>
  </si>
  <si>
    <t>คิดเป็น %      …………………………………….</t>
  </si>
  <si>
    <t>ครั้งที่…1..</t>
  </si>
  <si>
    <t>หมายเหตุ   ตั้งแต่วันที่ 1 ต.ค. 2568. ถึง 31 มี.ค. 2569 ,  ครั้งที่ 2 ตั้งแต่วันที่ 1 เม.ย.2569. ถึง 30 ก.ย. 2569...</t>
  </si>
  <si>
    <t>ตำแหน่ง..........................................................................................................................................................กลุ่มงาน.....สนับสนุน..................................................</t>
  </si>
  <si>
    <t>ค่าจ้าง..................................................สังกัดคณะเทคโนโลยีการเกษตร</t>
  </si>
  <si>
    <t>ชื่อผู้รับการประเมิน......................................................................................................................................................................................................................</t>
  </si>
  <si>
    <t xml:space="preserve">แบบประเมินผลการปฏิบัติงานของลูกจ้างประจำ  /พนักงานพิเศษเงินรายได้ </t>
  </si>
  <si>
    <t xml:space="preserve">o   ครั้งที่ 1 (1 ต.ค 2568 - 31 มี.ค .2569)      o   ครั้งที่ 2 (1 เม.ย. 2569 - 30 ก.ย. 2569)    </t>
  </si>
  <si>
    <r>
      <t xml:space="preserve">2.8 คุณลักษณะอื่น ๆ (ถ้ามี)      </t>
    </r>
    <r>
      <rPr>
        <b/>
        <sz val="12"/>
        <color theme="1"/>
        <rFont val="TH Sarabun New"/>
        <family val="2"/>
      </rPr>
      <t xml:space="preserve"> </t>
    </r>
  </si>
  <si>
    <t xml:space="preserve">     ทำนุบำรุงศิลปวัฒนธรรม (ระบุ).............. ผลงานตามยุทธศาสตร์(ระบุ).......................... . อื่นๆ(ระบุ)..............................................................................</t>
  </si>
  <si>
    <t xml:space="preserve">    มีส่วนร่วม/เข้ากิจกรรม   ผลงานวิจัย (ระบุ)..........   ส่งเสริมความเป็นนานาชาติ (ระบุ)..........  บริการวิชาการ (ระบุ)....................................................</t>
  </si>
  <si>
    <t xml:space="preserve">   เข้าร่วมอบรมฝึกทักษะวิชาชีพและรายงานผล ระบุ….....................................................................................................................................</t>
  </si>
  <si>
    <t xml:space="preserve">   งานอื่นๆ ตามที่ได้รับมอบหมาย ตามภารกิจคณะ/มหาวิทยาลัย  เช่น ภารกิจพิเศษ/คณะทำงานหรือมีส่วนร่วม งานความเสี่ยง/KM/EdPex/แนะแนว/ใบประกาศนียบัตร</t>
  </si>
  <si>
    <t xml:space="preserve">รอบการประเมินที่  ( / )  1 ตุลาคม 2568  ถึง 31 มีนาคม 2569 </t>
  </si>
  <si>
    <t xml:space="preserve">   ชื่อผู้รับการประเมิน......................................................................................................... ตำแหน่ง.................................................................</t>
  </si>
  <si>
    <t>อาทิเช่น  ส่งนวัตกรรมการทำงาน/พัฒนางาน (ด้วย Lean, Kaizen หรือ อื่นๆ)</t>
  </si>
  <si>
    <t> อธิบายและระบุหลักฐาน.............................</t>
  </si>
  <si>
    <t xml:space="preserve">อาทิเช่น  ส่งผลงานตามที่ระบุในระดับที่ 3 เข้าประกวดระดับคณะ หรือมหาวิทยาลัย หรือนำเสนอผลงานนวัตกรรมในเวทีต่างๆ </t>
  </si>
  <si>
    <t>อาทิเช่น  เข้ารับการอบรมด้านสารสนเทศ หรือได้รับใบประกาศนียบัตรด้านสารสนเทศต่างๆ ที่เกี่ยวข้องกับการทำงาน (มีการขออนุญาตเข้าร่วมและรายงานผลกลับมายังคณะ)</t>
  </si>
  <si>
    <t> ระบุหลักฐาน..........................</t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</si>
  <si>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 (มีหลักฐานเชิงประจักษ์)</t>
  </si>
  <si>
    <t>อาทิเช่น การนำความรู้หรือเครื่องมือ ตามที่ระบุไว้ในระดับที่ 3 ถูกนำไปถ่ายทอดผ่านการเป็นวิทยากร หรือทำคู่มือ หรือถูกนำไปใช้ประโยชน์โดยบุคคลอื่น (มีหลักฐานเชิงประจักษ์)</t>
  </si>
  <si>
    <t xml:space="preserve">อาทิเช่น เข้ารับการอบรมหรือได้รับใบประกาศนียบัตร หลักสูตรตามแผนสมรรถนะ ที่เกี่ยวข้องกับการทำงาน (มีการขออนุญาตเข้าร่วมและรายงานผลกลับมายังคณะ) </t>
  </si>
  <si>
    <t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</t>
  </si>
  <si>
    <t>อาทิเช่น  เป็นผู้รับผิดชอบ/หัวหน้าโครงการ หรือทีมงานในการจัดโครงการ/กิจกรรม หรืองานอื่นๆ ตามภารกิจของคณะ</t>
  </si>
  <si>
    <t>อาทิเช่น  เป็นผู้รับผิดชอบ/หัวหน้าโครงการ/หัวหน้างาน หรืองานอื่นๆ ตามภารกิจของคณะ ที่ช่วยส่งเสริมให้ทีมทำงานได้รับการพัฒนาและมีผลการประเมินการเป็นผู้นำของผู้รับผิดชอบ/หัวหน้าโครงการ/หัวหน้างาน โดยทีมงานคนอื่นๆ</t>
  </si>
  <si>
    <t xml:space="preserve">   แบบข้อตกลงการประเมินขีดความสามารถ/สมรรถนะของสายสนับสนุน มหาวิทยาลัยเทคโนโลยีราชมงคลธัญบุรี</t>
  </si>
  <si>
    <r>
      <t xml:space="preserve">   ชื่อผู้บังคับบัญชา/ผู้ประเมิน............</t>
    </r>
    <r>
      <rPr>
        <b/>
        <sz val="18"/>
        <color rgb="FFFF0000"/>
        <rFont val="TH Sarabun New"/>
        <family val="2"/>
      </rPr>
      <t>ประธานหลักสูตร/หัวหน้างาน + หัวหน้าสาขาวิชา/หัวหน้าสำนักงานคณบดี + รองคณบดี (ที่เกี่ยวข้อง 1 ท่าน)</t>
    </r>
    <r>
      <rPr>
        <b/>
        <sz val="18"/>
        <color theme="1"/>
        <rFont val="TH Sarabun New"/>
        <family val="2"/>
      </rPr>
      <t>...........................................</t>
    </r>
  </si>
  <si>
    <r>
      <t xml:space="preserve">สมรรถนะหลัก </t>
    </r>
    <r>
      <rPr>
        <b/>
        <sz val="18"/>
        <color theme="1"/>
        <rFont val="TH Sarabun New"/>
        <family val="2"/>
      </rPr>
      <t>(Core Competency)</t>
    </r>
  </si>
  <si>
    <t xml:space="preserve">อาทิเช่น ได้รับรางวัลระดับมหาวิทยาลัย </t>
  </si>
  <si>
    <t> ระบุหลักฐาน...</t>
  </si>
  <si>
    <t>อาทิเช่น ทำคู่มือปฏิบัติงาน</t>
  </si>
  <si>
    <t xml:space="preserve">ระดับที่ ๓  ความสามารถ (Competence) แสดงสมรรถนะระดับที่ ๒ มีการกระตุ้นให้เกิดการช่วยเหลือ และสนับสนุนการทำงานเพื่อไปสู่เป้าหมายเดียวกัน
 </t>
  </si>
  <si>
    <r>
      <t xml:space="preserve">สมรรถนะทางวิชาชีพ </t>
    </r>
    <r>
      <rPr>
        <b/>
        <sz val="18"/>
        <color theme="1"/>
        <rFont val="TH Sarabun New"/>
        <family val="2"/>
      </rPr>
      <t>(Functional Competency)</t>
    </r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</si>
  <si>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และมีการเผยแพร่ผ่านสื่อโซเซียล/ที่ประชุมวิชาการ/วารสารทางวิชาการ (มีหลักฐานเชิงประจักษ์)</t>
  </si>
  <si>
    <t xml:space="preserve"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 </t>
  </si>
  <si>
    <t xml:space="preserve"> อธิบายและระบุหลักฐาน............................. </t>
  </si>
  <si>
    <t xml:space="preserve"> - อาทิเช่น ปฏิบัติตนตามระเบียบแบบแผนของทางราชการ ไม่กระทำการใดๆ ให้องค์กรเกิดความเสื่อมเสียหรือผลกระทบในทางลบ</t>
  </si>
  <si>
    <t> อธิบาย.............................</t>
  </si>
  <si>
    <t xml:space="preserve"> - อาทิเช่น ช่วยสร้างภาพลักษณ์/ชื่อเสียง ช่วยเผยแพร่ผลงานของคณะ (มีหลักฐานเชิงประจักษ์ผ่านช่องทางการประชาสัมพันธ์หรือสื่อโซเชียลต่างๆ)</t>
  </si>
  <si>
    <t xml:space="preserve"> - อาทิเช่น ช่วยดำเนินการหรือขับเคลื่อนการดำเนินงานของคณะสู่การบรรลุเป้าหมาย KR, KPI ทั้งระดับคณะหรือมหาวิทยาลัย (มีหลักฐานและรายงานผลการดำเนินการ อย่างน้อย ๑ ตัวชี้วัด)</t>
  </si>
  <si>
    <t xml:space="preserve"> - อาทิเช่น ช่วยดำเนินการหรือขับเคลื่อนการดำเนินงานของคณะสู่การบรรลุเป้าหมาย KR, KPI ทั้งระดับคณะหรือมหาวิทยาลัย (มีหลักฐานและรายงานผลการดำเนินการ จำนวน 3 ตัวชี้วัดขึ้นไป)</t>
  </si>
  <si>
    <r>
      <t xml:space="preserve">(๕) สรุปคะแนนส่วนขีดความสามารถ/สมรรถนะ                                                                                                      </t>
    </r>
    <r>
      <rPr>
        <b/>
        <u/>
        <sz val="18"/>
        <color theme="1"/>
        <rFont val="TH Sarabun New"/>
        <family val="2"/>
      </rPr>
      <t>ผลรวมคะแนน</t>
    </r>
  </si>
  <si>
    <r>
      <rPr>
        <b/>
        <u/>
        <sz val="18"/>
        <color rgb="FFFF0000"/>
        <rFont val="TH Sarabun New"/>
        <family val="2"/>
      </rPr>
      <t>หมายเหตุ</t>
    </r>
    <r>
      <rPr>
        <b/>
        <sz val="18"/>
        <color rgb="FFFF0000"/>
        <rFont val="TH Sarabun New"/>
        <family val="2"/>
      </rPr>
      <t xml:space="preserve"> ในปีงบประมาณ ๒๕๖๙ คณะจะเพิ่มเติมข้อมูลรายละเอียดการให้คะแนนแต่ละระดับสมรรถนะและพฤติกรรมบ่งชี้  ให้ชัดเจนเพิ่มขึ้น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</si>
  <si>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ระบุรายละเอียดข้อมูล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</si>
  <si>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 ระบุรายละเอียดข้อมูล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</si>
  <si>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ระบุรายละเอียดข้อมูล</t>
    </r>
  </si>
  <si>
    <t xml:space="preserve">4.3 กิจกรรมนักศึกษา และ งานทำนุบำรุงศิลปวัฒนธรรม (เต็ม 6) ประกอบด้วย กลุ่มกิจกรรมหลักที่เข้าร่วม (หลักเกณฑ์การให้คะแนน คือ จะต้องเข้าร่วมอย่างน้อย 1 กิจกรรมในแต่ละกลุ่มกิจกรรมโดยกำหนดให้ 1 กลุ่มกิจกรรม = 1 คะแนน  ; สะสมสูงสุดได้ 6 คะแนน)     ระบุรายละเอียดข้อมูล
</t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</si>
  <si>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6 คะแนน  </t>
    </r>
  </si>
  <si>
    <t>ผลสัมฤทธิ์ที่สำคัญ (Key Results - KR)  ตามประเด็นยุทธศาสตร์ของคณะ  (เต็ม 9)   ระบุรายละเอียดข้อมูล</t>
  </si>
  <si>
    <t>งานอื่นๆ ตามที่ได้รับมอบหมาย ตามภารกิจคณะ/มหาวิทยาลัย  (เต็ม 10)   ระบุรายละเอียดข้อมูล</t>
  </si>
  <si>
    <r>
      <t xml:space="preserve">                       รายได้เข้าคณะ (สุทธิ)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สะสมใน 2 รอบระยะเวลาการประเมิน ในช่วงรอบระยะเวลาการประเมิน     </t>
    </r>
  </si>
  <si>
    <t>1. ระบุลักษณะงานที่ปฏิบัติ (ภาระงานหลัก)..............   (20 คะแนน)   ระบุรายละเอียดข้อมูล</t>
  </si>
  <si>
    <t xml:space="preserve">                     รอบการประเมินที่  (  /  )   1   ตุลาคม  2568   ถึง   31  มีนาคม  2569                                                                         </t>
  </si>
  <si>
    <t>1. ส่วนร่วมในการวิเคราะห์เกี่ยวกับหลักสูตร แบบเรียน เตรียมเอกสารเตรียมเครื่องมือ อุปกรณ์ และห้องปฏิบัติการ เพื่อส่งเสริมสนับสนุนการจัดการศึกษา และกิจกรรมทางการศึกษาต่างๆ ให้เป็น ไปตามยุทธศาสตร์ แผนนโยบายของหน่วยงาน  (ชั่วโมงต่อสัปดาห์)  (20 คะแนน)   ระบุรายละเอียดข้อมูล</t>
  </si>
  <si>
    <t>2. ระบุลักษณะงานที่ปฏิบัติ (ภาระงานรอง)..............   (10 คะแนน)   ระบุรายละเอียดข้อมูล</t>
  </si>
  <si>
    <t>2.สำรวจ รวบรวม และวิเคราะห์ข้อมูล และสถิติทางการศึกษา       (10 คะแนน)   ระบุรายละเอียดข้อมูล</t>
  </si>
  <si>
    <t>3.ระบุลักษณะงานที่ปฏิบัติ (ภาระงานที่ได้รับมอบหมาย)..............   (5 คะแนน)   ระบุรายละเอียดข้อมูล</t>
  </si>
  <si>
    <r>
      <t xml:space="preserve">ผลประเมินจากคณะ </t>
    </r>
    <r>
      <rPr>
        <b/>
        <sz val="18"/>
        <color theme="1"/>
        <rFont val="TH Sarabun New"/>
        <family val="2"/>
      </rPr>
      <t>(ผู้ประเมินไม่ต่ำกว่า15)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</si>
  <si>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</si>
  <si>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</si>
  <si>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</si>
  <si>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6 คะแนน  </t>
    </r>
  </si>
  <si>
    <t>งานอื่นๆ ตามที่ได้รับมอบหมาย ตามภารกิจคณะ/มหาวิทยาลัย  (เต็ม 20)   ระบุรายละเอียดข้อมูล</t>
  </si>
  <si>
    <t>ประธานหลักสูตร/หัวหน้างาน</t>
  </si>
  <si>
    <t>รองคณบดี (ที่เกี่ยวข้อง 1 ท่าน)</t>
  </si>
  <si>
    <t xml:space="preserve">หัวหน้าสาขาวิชา/หัวหน้าสำนักงานคณบดี </t>
  </si>
  <si>
    <r>
      <rPr>
        <b/>
        <sz val="18"/>
        <rFont val="TH Sarabun New"/>
        <family val="2"/>
      </rPr>
      <t>๖. จิตบริการ (Service Mind)</t>
    </r>
    <r>
      <rPr>
        <b/>
        <sz val="18"/>
        <color theme="1"/>
        <rFont val="TH Sarabun New"/>
        <family val="2"/>
      </rPr>
      <t>*</t>
    </r>
    <r>
      <rPr>
        <b/>
        <sz val="18"/>
        <rFont val="TH Sarabun New"/>
        <family val="2"/>
      </rPr>
      <t xml:space="preserve">
นิยาม (Definition)
ความตั้งใจและความพยายามของบุคลากรในการให้บริการต่อผู้รับบริการ ทั้งภายในและภายนอกหน่วยงาน
</t>
    </r>
    <r>
      <rPr>
        <b/>
        <sz val="18"/>
        <color rgb="FFFF0000"/>
        <rFont val="TH Sarabun New"/>
        <family val="2"/>
      </rPr>
      <t xml:space="preserve">
</t>
    </r>
  </si>
  <si>
    <t>11.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...........................................................................................................................................................................................................................................…</t>
  </si>
  <si>
    <t>สรุปคะแนน</t>
  </si>
  <si>
    <t xml:space="preserve">หมายเหตุ :*ประเมินจาก Qr code  รายบุคคล                                                                               โดยใช้แบบให้คะแนนระดับความพึงพอใจ (1-5 คะแนน) ที่สอดคล้องกับระดับสมรรถนะของจิตบริการเอกสารแนบ) 
**โดยคะแนนเฉลี่ยจากผู้ประเมินรวมที่อยู่ในช่วง 1-1.99 เท่ากับ ระดับที่ 1, 
2-2.99 เท่ากับ ระดับที่ 2, 
3-3.99 เท่ากับ ระดับที่ 3,
4-4.99 เท่ากับ ระดับที่ 4,
5 เท่ากับ ระดับที่ 5
***นักวิชาการศึกษาของแต่ละหลักสูตรจะถูกประเมินโดยบุคลากรทุกคนในหลักสูตร
****สายสนับสนุน (สำนักงาน) แบบประเมินจะถูกส่งให้บุคคลากรในฝ่ายเดียวกัน 3 คน บุคลากรนอกฝ่าย 3 คน และผู้รับบริการจากสายวิชาการ 3 คน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</si>
</sst>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D00041E]0"/>
  </numFmts>
  <fonts count="39"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8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2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indexed="8"/>
      <name val="Calibri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20"/>
      <color theme="1"/>
      <name val="TH Sarabun New"/>
      <family val="2"/>
    </font>
    <font>
      <b/>
      <u/>
      <sz val="18"/>
      <color theme="1"/>
      <name val="TH Sarabun New"/>
      <family val="2"/>
    </font>
    <font>
      <b/>
      <u/>
      <sz val="20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22"/>
      <color theme="1"/>
      <name val="TH Sarabun New"/>
      <family val="2"/>
    </font>
    <font>
      <b/>
      <sz val="28"/>
      <color theme="1"/>
      <name val="TH Sarabun New"/>
      <family val="2"/>
    </font>
    <font>
      <b/>
      <sz val="24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20"/>
      <color theme="1"/>
      <name val="TH Sarabun New"/>
      <family val="2"/>
    </font>
    <font>
      <b/>
      <u/>
      <sz val="22"/>
      <color theme="1"/>
      <name val="TH Sarabun New"/>
      <family val="2"/>
    </font>
    <font>
      <b/>
      <sz val="36"/>
      <color theme="1"/>
      <name val="TH Sarabun New"/>
      <family val="2"/>
    </font>
    <font>
      <b/>
      <sz val="18"/>
      <name val="TH Sarabun New"/>
      <family val="2"/>
    </font>
    <font>
      <b/>
      <u/>
      <sz val="24"/>
      <color theme="1"/>
      <name val="TH Sarabun New"/>
      <family val="2"/>
    </font>
    <font>
      <u/>
      <sz val="11"/>
      <color theme="10"/>
      <name val="Calibri"/>
      <family val="2"/>
      <charset val="222"/>
      <scheme val="minor"/>
    </font>
    <font>
      <sz val="22"/>
      <color theme="1"/>
      <name val="TH Sarabun New"/>
      <family val="2"/>
    </font>
    <font>
      <b/>
      <u/>
      <sz val="16"/>
      <color theme="1"/>
      <name val="TH Sarabun New"/>
      <family val="2"/>
    </font>
    <font>
      <sz val="28"/>
      <color theme="1"/>
      <name val="TH Sarabun New"/>
      <family val="2"/>
    </font>
    <font>
      <b/>
      <sz val="15"/>
      <color theme="1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6"/>
      <color rgb="FF262626"/>
      <name val="TH Sarabun New"/>
      <family val="2"/>
    </font>
    <font>
      <sz val="18"/>
      <color theme="1"/>
      <name val="TH Sarabun New"/>
      <family val="2"/>
    </font>
    <font>
      <b/>
      <sz val="18"/>
      <color rgb="FF262626"/>
      <name val="TH Sarabun New"/>
      <family val="2"/>
    </font>
    <font>
      <b/>
      <u/>
      <sz val="18"/>
      <color rgb="FFFF0000"/>
      <name val="TH Sarabun New"/>
      <family val="2"/>
    </font>
    <font>
      <sz val="10"/>
      <name val="Arial"/>
      <family val="2"/>
    </font>
    <font>
      <u/>
      <sz val="16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26" fillId="0" borderId="0" applyNumberFormat="0" applyFill="0" applyBorder="0" applyAlignment="0" applyProtection="0"/>
    <xf numFmtId="0" fontId="37" fillId="0" borderId="0"/>
  </cellStyleXfs>
  <cellXfs count="644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vertical="top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2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center"/>
    </xf>
    <xf numFmtId="0" fontId="13" fillId="0" borderId="6" xfId="0" applyFont="1" applyBorder="1"/>
    <xf numFmtId="9" fontId="17" fillId="0" borderId="6" xfId="0" applyNumberFormat="1" applyFont="1" applyBorder="1" applyAlignment="1">
      <alignment vertical="top"/>
    </xf>
    <xf numFmtId="0" fontId="13" fillId="0" borderId="0" xfId="0" applyFont="1" applyAlignment="1">
      <alignment wrapText="1"/>
    </xf>
    <xf numFmtId="0" fontId="20" fillId="0" borderId="0" xfId="0" applyFont="1"/>
    <xf numFmtId="0" fontId="13" fillId="0" borderId="0" xfId="0" applyFont="1" applyAlignment="1">
      <alignment vertical="center"/>
    </xf>
    <xf numFmtId="0" fontId="13" fillId="3" borderId="0" xfId="0" applyFont="1" applyFill="1"/>
    <xf numFmtId="0" fontId="13" fillId="3" borderId="0" xfId="0" applyFont="1" applyFill="1" applyAlignment="1">
      <alignment horizontal="center" vertical="center"/>
    </xf>
    <xf numFmtId="0" fontId="2" fillId="3" borderId="0" xfId="0" applyFont="1" applyFill="1"/>
    <xf numFmtId="0" fontId="9" fillId="3" borderId="0" xfId="0" applyFont="1" applyFill="1" applyAlignment="1">
      <alignment vertical="top"/>
    </xf>
    <xf numFmtId="0" fontId="9" fillId="0" borderId="0" xfId="0" applyFont="1" applyAlignment="1">
      <alignment horizontal="left" vertical="top"/>
    </xf>
    <xf numFmtId="0" fontId="17" fillId="0" borderId="0" xfId="0" applyFont="1" applyAlignment="1"/>
    <xf numFmtId="9" fontId="13" fillId="0" borderId="6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justify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7" fillId="0" borderId="6" xfId="0" applyFont="1" applyBorder="1" applyAlignment="1">
      <alignment horizontal="justify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6" xfId="0" applyFont="1" applyBorder="1" applyAlignment="1">
      <alignment horizontal="left" vertical="center" wrapText="1"/>
    </xf>
    <xf numFmtId="9" fontId="13" fillId="0" borderId="6" xfId="0" applyNumberFormat="1" applyFont="1" applyBorder="1" applyAlignment="1">
      <alignment horizontal="center" vertical="top" wrapText="1"/>
    </xf>
    <xf numFmtId="9" fontId="13" fillId="0" borderId="6" xfId="0" applyNumberFormat="1" applyFont="1" applyBorder="1" applyAlignment="1">
      <alignment vertical="top"/>
    </xf>
    <xf numFmtId="0" fontId="17" fillId="0" borderId="3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top" wrapText="1"/>
    </xf>
    <xf numFmtId="9" fontId="17" fillId="0" borderId="8" xfId="0" applyNumberFormat="1" applyFont="1" applyBorder="1" applyAlignment="1">
      <alignment horizontal="left" vertical="top"/>
    </xf>
    <xf numFmtId="9" fontId="13" fillId="0" borderId="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/>
    <xf numFmtId="0" fontId="13" fillId="0" borderId="8" xfId="0" applyFont="1" applyBorder="1" applyAlignment="1">
      <alignment vertical="top"/>
    </xf>
    <xf numFmtId="0" fontId="17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3" borderId="0" xfId="0" applyFont="1" applyFill="1" applyAlignment="1">
      <alignment wrapText="1"/>
    </xf>
    <xf numFmtId="0" fontId="9" fillId="0" borderId="0" xfId="0" applyFont="1" applyAlignment="1">
      <alignment vertical="top"/>
    </xf>
    <xf numFmtId="0" fontId="13" fillId="3" borderId="0" xfId="0" applyFont="1" applyFill="1" applyAlignment="1">
      <alignment vertical="top"/>
    </xf>
    <xf numFmtId="0" fontId="23" fillId="0" borderId="10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top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9" fontId="2" fillId="0" borderId="6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9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3" fillId="0" borderId="2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3" borderId="6" xfId="0" applyFont="1" applyFill="1" applyBorder="1" applyAlignment="1">
      <alignment horizontal="center" vertical="top" wrapText="1"/>
    </xf>
    <xf numFmtId="9" fontId="2" fillId="0" borderId="8" xfId="0" applyNumberFormat="1" applyFont="1" applyBorder="1" applyAlignment="1">
      <alignment horizontal="center" vertical="top"/>
    </xf>
    <xf numFmtId="0" fontId="2" fillId="0" borderId="6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27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9" fillId="0" borderId="3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/>
    <xf numFmtId="0" fontId="1" fillId="0" borderId="0" xfId="0" applyFont="1"/>
    <xf numFmtId="0" fontId="12" fillId="0" borderId="43" xfId="0" applyFont="1" applyBorder="1"/>
    <xf numFmtId="0" fontId="1" fillId="0" borderId="51" xfId="0" applyFont="1" applyBorder="1" applyAlignment="1">
      <alignment horizontal="center"/>
    </xf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 applyAlignment="1">
      <alignment horizontal="center"/>
    </xf>
    <xf numFmtId="0" fontId="1" fillId="0" borderId="55" xfId="0" applyFont="1" applyBorder="1"/>
    <xf numFmtId="0" fontId="12" fillId="0" borderId="54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2" fillId="0" borderId="58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0" borderId="63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" fillId="0" borderId="63" xfId="0" applyFont="1" applyBorder="1"/>
    <xf numFmtId="0" fontId="31" fillId="0" borderId="0" xfId="0" applyFont="1"/>
    <xf numFmtId="0" fontId="32" fillId="0" borderId="0" xfId="0" applyFont="1"/>
    <xf numFmtId="0" fontId="32" fillId="0" borderId="65" xfId="0" applyFont="1" applyBorder="1"/>
    <xf numFmtId="0" fontId="32" fillId="0" borderId="67" xfId="0" applyFont="1" applyBorder="1"/>
    <xf numFmtId="0" fontId="6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69" xfId="0" applyFont="1" applyBorder="1"/>
    <xf numFmtId="0" fontId="11" fillId="0" borderId="51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5" xfId="0" applyFont="1" applyBorder="1" applyAlignment="1">
      <alignment horizontal="center"/>
    </xf>
    <xf numFmtId="0" fontId="12" fillId="0" borderId="70" xfId="0" applyFont="1" applyBorder="1"/>
    <xf numFmtId="0" fontId="12" fillId="0" borderId="71" xfId="0" applyFont="1" applyBorder="1"/>
    <xf numFmtId="0" fontId="12" fillId="0" borderId="72" xfId="0" applyFont="1" applyBorder="1"/>
    <xf numFmtId="0" fontId="6" fillId="0" borderId="5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/>
    <xf numFmtId="0" fontId="12" fillId="0" borderId="53" xfId="0" applyFont="1" applyBorder="1"/>
    <xf numFmtId="0" fontId="12" fillId="0" borderId="67" xfId="0" applyFont="1" applyBorder="1"/>
    <xf numFmtId="0" fontId="6" fillId="0" borderId="59" xfId="0" applyFont="1" applyBorder="1"/>
    <xf numFmtId="0" fontId="6" fillId="0" borderId="70" xfId="0" applyFont="1" applyBorder="1"/>
    <xf numFmtId="0" fontId="12" fillId="0" borderId="73" xfId="0" applyFont="1" applyBorder="1"/>
    <xf numFmtId="0" fontId="11" fillId="0" borderId="69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5" xfId="0" applyFont="1" applyBorder="1" applyAlignment="1">
      <alignment horizontal="center"/>
    </xf>
    <xf numFmtId="0" fontId="12" fillId="0" borderId="57" xfId="0" applyFont="1" applyBorder="1"/>
    <xf numFmtId="0" fontId="12" fillId="0" borderId="55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55" xfId="0" applyFont="1" applyBorder="1"/>
    <xf numFmtId="0" fontId="12" fillId="0" borderId="0" xfId="0" applyFont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9" fontId="4" fillId="0" borderId="51" xfId="0" applyNumberFormat="1" applyFont="1" applyBorder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9" fontId="1" fillId="0" borderId="51" xfId="0" applyNumberFormat="1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4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76" xfId="0" applyFont="1" applyBorder="1" applyAlignment="1">
      <alignment horizontal="left" vertical="top" wrapText="1"/>
    </xf>
    <xf numFmtId="0" fontId="16" fillId="0" borderId="74" xfId="0" applyFont="1" applyBorder="1" applyAlignment="1">
      <alignment horizontal="left" vertical="top" wrapText="1"/>
    </xf>
    <xf numFmtId="0" fontId="16" fillId="0" borderId="75" xfId="0" applyFont="1" applyBorder="1" applyAlignment="1">
      <alignment horizontal="left" vertical="top" wrapText="1"/>
    </xf>
    <xf numFmtId="0" fontId="9" fillId="0" borderId="74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165" fontId="35" fillId="0" borderId="32" xfId="0" applyNumberFormat="1" applyFont="1" applyBorder="1" applyAlignment="1">
      <alignment horizontal="center" vertical="center" wrapText="1"/>
    </xf>
    <xf numFmtId="165" fontId="35" fillId="0" borderId="34" xfId="0" applyNumberFormat="1" applyFont="1" applyBorder="1" applyAlignment="1">
      <alignment horizontal="center" vertical="center" wrapText="1"/>
    </xf>
    <xf numFmtId="0" fontId="35" fillId="0" borderId="34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74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16" fillId="0" borderId="0" xfId="0" applyFont="1"/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8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0" borderId="10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9" fillId="3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2" fillId="0" borderId="6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9" fillId="0" borderId="1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top" wrapText="1"/>
    </xf>
    <xf numFmtId="0" fontId="38" fillId="0" borderId="0" xfId="3" applyFont="1"/>
    <xf numFmtId="0" fontId="13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top" wrapText="1"/>
    </xf>
    <xf numFmtId="0" fontId="8" fillId="3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6" xfId="0" applyFont="1" applyBorder="1" applyAlignment="1">
      <alignment horizontal="justify" vertical="center"/>
    </xf>
    <xf numFmtId="0" fontId="13" fillId="3" borderId="0" xfId="0" applyFont="1" applyFill="1" applyAlignment="1">
      <alignment vertical="center"/>
    </xf>
    <xf numFmtId="2" fontId="23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7" fillId="0" borderId="78" xfId="0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9" fillId="0" borderId="24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top" wrapText="1"/>
    </xf>
    <xf numFmtId="0" fontId="9" fillId="0" borderId="83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top" wrapText="1"/>
    </xf>
    <xf numFmtId="0" fontId="9" fillId="0" borderId="83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4" fillId="0" borderId="3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3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0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8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9" fillId="3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2" fontId="18" fillId="4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top" wrapText="1"/>
    </xf>
    <xf numFmtId="0" fontId="13" fillId="3" borderId="27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7" fillId="4" borderId="25" xfId="0" applyNumberFormat="1" applyFont="1" applyFill="1" applyBorder="1" applyAlignment="1">
      <alignment horizontal="center" vertical="center" wrapText="1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4" borderId="26" xfId="0" applyNumberFormat="1" applyFont="1" applyFill="1" applyBorder="1" applyAlignment="1">
      <alignment horizontal="center" vertical="center" wrapText="1"/>
    </xf>
    <xf numFmtId="49" fontId="17" fillId="4" borderId="27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top" wrapText="1"/>
    </xf>
    <xf numFmtId="0" fontId="1" fillId="0" borderId="7" xfId="0" quotePrefix="1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" fillId="0" borderId="25" xfId="0" quotePrefix="1" applyFont="1" applyBorder="1" applyAlignment="1">
      <alignment horizontal="left" vertical="top" wrapText="1"/>
    </xf>
    <xf numFmtId="0" fontId="2" fillId="0" borderId="26" xfId="0" quotePrefix="1" applyFont="1" applyBorder="1" applyAlignment="1">
      <alignment horizontal="left" vertical="top" wrapText="1"/>
    </xf>
    <xf numFmtId="0" fontId="3" fillId="0" borderId="26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27" xfId="0" quotePrefix="1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25" xfId="0" quotePrefix="1" applyFont="1" applyBorder="1" applyAlignment="1">
      <alignment horizontal="left" vertical="top" wrapText="1"/>
    </xf>
    <xf numFmtId="0" fontId="3" fillId="0" borderId="26" xfId="0" quotePrefix="1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2" fontId="18" fillId="5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3" borderId="26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6" fillId="0" borderId="0" xfId="0" applyFont="1"/>
    <xf numFmtId="0" fontId="1" fillId="0" borderId="44" xfId="0" applyFont="1" applyBorder="1" applyAlignment="1">
      <alignment horizontal="center" vertical="center"/>
    </xf>
    <xf numFmtId="0" fontId="6" fillId="0" borderId="45" xfId="0" applyFont="1" applyBorder="1"/>
    <xf numFmtId="0" fontId="6" fillId="0" borderId="49" xfId="0" applyFont="1" applyBorder="1"/>
    <xf numFmtId="0" fontId="6" fillId="0" borderId="50" xfId="0" applyFont="1" applyBorder="1"/>
    <xf numFmtId="0" fontId="1" fillId="0" borderId="46" xfId="0" applyFont="1" applyBorder="1" applyAlignment="1">
      <alignment horizontal="center"/>
    </xf>
    <xf numFmtId="0" fontId="6" fillId="0" borderId="47" xfId="0" applyFont="1" applyBorder="1"/>
    <xf numFmtId="0" fontId="6" fillId="0" borderId="48" xfId="0" applyFont="1" applyBorder="1"/>
    <xf numFmtId="0" fontId="6" fillId="0" borderId="52" xfId="0" applyFont="1" applyBorder="1"/>
    <xf numFmtId="0" fontId="1" fillId="0" borderId="0" xfId="0" applyFont="1" applyAlignment="1">
      <alignment horizontal="center"/>
    </xf>
    <xf numFmtId="0" fontId="11" fillId="7" borderId="46" xfId="0" applyFon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6" fillId="0" borderId="43" xfId="0" applyFont="1" applyBorder="1"/>
    <xf numFmtId="0" fontId="6" fillId="0" borderId="68" xfId="0" applyFont="1" applyBorder="1"/>
    <xf numFmtId="0" fontId="31" fillId="0" borderId="46" xfId="0" applyFont="1" applyBorder="1" applyAlignment="1">
      <alignment horizontal="center"/>
    </xf>
    <xf numFmtId="0" fontId="6" fillId="0" borderId="66" xfId="0" applyFont="1" applyBorder="1"/>
    <xf numFmtId="0" fontId="31" fillId="0" borderId="0" xfId="0" applyFont="1" applyAlignment="1">
      <alignment horizontal="center"/>
    </xf>
    <xf numFmtId="0" fontId="32" fillId="0" borderId="46" xfId="0" applyFont="1" applyBorder="1" applyAlignment="1">
      <alignment horizontal="center"/>
    </xf>
    <xf numFmtId="0" fontId="31" fillId="0" borderId="65" xfId="0" applyFont="1" applyBorder="1" applyAlignment="1">
      <alignment horizontal="center" vertical="center"/>
    </xf>
    <xf numFmtId="0" fontId="6" fillId="0" borderId="69" xfId="0" applyFont="1" applyBorder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11" fillId="0" borderId="44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6" fillId="0" borderId="54" xfId="0" applyFont="1" applyBorder="1"/>
    <xf numFmtId="0" fontId="6" fillId="0" borderId="56" xfId="0" applyFont="1" applyBorder="1"/>
    <xf numFmtId="0" fontId="11" fillId="7" borderId="44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6" fillId="0" borderId="67" xfId="0" applyFont="1" applyBorder="1"/>
    <xf numFmtId="0" fontId="7" fillId="7" borderId="46" xfId="0" applyFont="1" applyFill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1" fillId="7" borderId="53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64" xfId="0" applyFont="1" applyBorder="1" applyAlignment="1">
      <alignment horizontal="left"/>
    </xf>
    <xf numFmtId="0" fontId="7" fillId="0" borderId="46" xfId="0" applyFont="1" applyBorder="1" applyAlignment="1">
      <alignment horizontal="right" vertical="center"/>
    </xf>
    <xf numFmtId="0" fontId="6" fillId="0" borderId="66" xfId="0" applyFont="1" applyBorder="1" applyAlignment="1">
      <alignment horizontal="right"/>
    </xf>
    <xf numFmtId="0" fontId="6" fillId="0" borderId="47" xfId="0" applyFont="1" applyBorder="1" applyAlignment="1">
      <alignment horizontal="right"/>
    </xf>
    <xf numFmtId="0" fontId="7" fillId="0" borderId="44" xfId="0" applyFont="1" applyBorder="1" applyAlignment="1">
      <alignment horizontal="center" vertical="center"/>
    </xf>
    <xf numFmtId="9" fontId="7" fillId="0" borderId="44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9" fontId="1" fillId="0" borderId="46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vertical="center" wrapText="1"/>
    </xf>
    <xf numFmtId="0" fontId="16" fillId="0" borderId="7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165" fontId="35" fillId="3" borderId="80" xfId="0" applyNumberFormat="1" applyFont="1" applyFill="1" applyBorder="1" applyAlignment="1">
      <alignment horizontal="center" vertical="center" wrapText="1"/>
    </xf>
    <xf numFmtId="165" fontId="35" fillId="3" borderId="14" xfId="0" applyNumberFormat="1" applyFont="1" applyFill="1" applyBorder="1" applyAlignment="1">
      <alignment horizontal="center" vertical="center" wrapText="1"/>
    </xf>
    <xf numFmtId="165" fontId="35" fillId="3" borderId="1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65" fontId="35" fillId="0" borderId="14" xfId="0" applyNumberFormat="1" applyFont="1" applyBorder="1" applyAlignment="1">
      <alignment horizontal="center" vertical="center" wrapText="1"/>
    </xf>
    <xf numFmtId="0" fontId="9" fillId="10" borderId="81" xfId="0" applyFont="1" applyFill="1" applyBorder="1" applyAlignment="1">
      <alignment horizontal="center" vertical="top" wrapText="1"/>
    </xf>
    <xf numFmtId="0" fontId="9" fillId="10" borderId="28" xfId="0" applyFont="1" applyFill="1" applyBorder="1" applyAlignment="1">
      <alignment horizontal="center" vertical="top" wrapText="1"/>
    </xf>
    <xf numFmtId="0" fontId="9" fillId="10" borderId="82" xfId="0" applyFont="1" applyFill="1" applyBorder="1" applyAlignment="1">
      <alignment horizontal="center" vertical="top" wrapText="1"/>
    </xf>
    <xf numFmtId="0" fontId="9" fillId="10" borderId="19" xfId="0" applyFont="1" applyFill="1" applyBorder="1" applyAlignment="1">
      <alignment horizontal="center" vertical="top" wrapText="1"/>
    </xf>
    <xf numFmtId="0" fontId="9" fillId="10" borderId="0" xfId="0" applyFont="1" applyFill="1" applyBorder="1" applyAlignment="1">
      <alignment horizontal="center" vertical="top" wrapText="1"/>
    </xf>
    <xf numFmtId="0" fontId="9" fillId="10" borderId="16" xfId="0" applyFont="1" applyFill="1" applyBorder="1" applyAlignment="1">
      <alignment horizontal="center" vertical="top" wrapText="1"/>
    </xf>
    <xf numFmtId="0" fontId="9" fillId="10" borderId="21" xfId="0" applyFont="1" applyFill="1" applyBorder="1" applyAlignment="1">
      <alignment horizontal="center" vertical="top" wrapText="1"/>
    </xf>
    <xf numFmtId="0" fontId="9" fillId="10" borderId="18" xfId="0" applyFont="1" applyFill="1" applyBorder="1" applyAlignment="1">
      <alignment horizontal="center" vertical="top" wrapText="1"/>
    </xf>
    <xf numFmtId="0" fontId="9" fillId="10" borderId="15" xfId="0" applyFont="1" applyFill="1" applyBorder="1" applyAlignment="1">
      <alignment horizontal="center" vertical="top" wrapText="1"/>
    </xf>
    <xf numFmtId="0" fontId="34" fillId="0" borderId="32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165" fontId="35" fillId="0" borderId="17" xfId="0" applyNumberFormat="1" applyFont="1" applyBorder="1" applyAlignment="1">
      <alignment horizontal="center" vertical="center" wrapText="1"/>
    </xf>
    <xf numFmtId="165" fontId="35" fillId="0" borderId="13" xfId="0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65" fontId="9" fillId="0" borderId="23" xfId="0" applyNumberFormat="1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 wrapText="1"/>
    </xf>
    <xf numFmtId="165" fontId="9" fillId="0" borderId="24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5">
    <cellStyle name="Hyperlink" xfId="3" builtinId="8"/>
    <cellStyle name="Normal" xfId="0" builtinId="0"/>
    <cellStyle name="Normal 10 2" xfId="4" xr:uid="{522F983F-6BB6-498A-BA90-71B3822947BE}"/>
    <cellStyle name="Normal 19 3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FB55B0-B4FC-4C6C-A180-EEDC93F02431}"/>
            </a:ext>
          </a:extLst>
        </xdr:cNvPr>
        <xdr:cNvSpPr txBox="1"/>
      </xdr:nvSpPr>
      <xdr:spPr>
        <a:xfrm>
          <a:off x="23888700" y="25146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144</xdr:row>
      <xdr:rowOff>0</xdr:rowOff>
    </xdr:from>
    <xdr:ext cx="495300" cy="3238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8ABE68-D65C-4B50-A431-A1A57C1F1C94}"/>
            </a:ext>
          </a:extLst>
        </xdr:cNvPr>
        <xdr:cNvSpPr txBox="1"/>
      </xdr:nvSpPr>
      <xdr:spPr>
        <a:xfrm>
          <a:off x="23888700" y="57531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2899531</xdr:colOff>
      <xdr:row>8</xdr:row>
      <xdr:rowOff>129268</xdr:rowOff>
    </xdr:from>
    <xdr:to>
      <xdr:col>1</xdr:col>
      <xdr:colOff>3386363</xdr:colOff>
      <xdr:row>8</xdr:row>
      <xdr:rowOff>619125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AE4F22-6204-4EA7-BC53-B19D4055340C}"/>
            </a:ext>
          </a:extLst>
        </xdr:cNvPr>
        <xdr:cNvSpPr/>
      </xdr:nvSpPr>
      <xdr:spPr>
        <a:xfrm>
          <a:off x="4677531" y="3224893"/>
          <a:ext cx="486832" cy="489857"/>
        </a:xfrm>
        <a:prstGeom prst="rect">
          <a:avLst/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</xdr:col>
      <xdr:colOff>4125232</xdr:colOff>
      <xdr:row>8</xdr:row>
      <xdr:rowOff>151946</xdr:rowOff>
    </xdr:from>
    <xdr:to>
      <xdr:col>2</xdr:col>
      <xdr:colOff>4587875</xdr:colOff>
      <xdr:row>8</xdr:row>
      <xdr:rowOff>682625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330759-4F2A-41D4-B54B-B8F23A4F7592}"/>
            </a:ext>
          </a:extLst>
        </xdr:cNvPr>
        <xdr:cNvSpPr/>
      </xdr:nvSpPr>
      <xdr:spPr>
        <a:xfrm>
          <a:off x="14364607" y="3247571"/>
          <a:ext cx="462643" cy="530679"/>
        </a:xfrm>
        <a:prstGeom prst="rect">
          <a:avLst/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163287</xdr:colOff>
      <xdr:row>129</xdr:row>
      <xdr:rowOff>118382</xdr:rowOff>
    </xdr:from>
    <xdr:to>
      <xdr:col>1</xdr:col>
      <xdr:colOff>429987</xdr:colOff>
      <xdr:row>129</xdr:row>
      <xdr:rowOff>299357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14C381B4-7B59-4BA8-8DE5-A0D1729F3795}"/>
            </a:ext>
          </a:extLst>
        </xdr:cNvPr>
        <xdr:cNvSpPr/>
      </xdr:nvSpPr>
      <xdr:spPr>
        <a:xfrm>
          <a:off x="1945823" y="48518989"/>
          <a:ext cx="266700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1303111</xdr:colOff>
      <xdr:row>129</xdr:row>
      <xdr:rowOff>118381</xdr:rowOff>
    </xdr:from>
    <xdr:to>
      <xdr:col>2</xdr:col>
      <xdr:colOff>1579336</xdr:colOff>
      <xdr:row>129</xdr:row>
      <xdr:rowOff>299357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CDAC410E-62C0-400D-A7B0-B884EDA73A43}"/>
            </a:ext>
          </a:extLst>
        </xdr:cNvPr>
        <xdr:cNvSpPr/>
      </xdr:nvSpPr>
      <xdr:spPr>
        <a:xfrm>
          <a:off x="11549290" y="48518988"/>
          <a:ext cx="276225" cy="1809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447675</xdr:colOff>
      <xdr:row>73</xdr:row>
      <xdr:rowOff>0</xdr:rowOff>
    </xdr:from>
    <xdr:ext cx="495300" cy="3238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BC4CFE-4C2A-41A8-9500-FD2FDA8E9D5D}"/>
            </a:ext>
          </a:extLst>
        </xdr:cNvPr>
        <xdr:cNvSpPr txBox="1"/>
      </xdr:nvSpPr>
      <xdr:spPr>
        <a:xfrm>
          <a:off x="23888700" y="27051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9FE494AB-7482-4BC6-A3EF-74C9F7110FCB}"/>
            </a:ext>
          </a:extLst>
        </xdr:cNvPr>
        <xdr:cNvSpPr txBox="1"/>
      </xdr:nvSpPr>
      <xdr:spPr>
        <a:xfrm>
          <a:off x="23888700" y="25146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 editAs="oneCell">
    <xdr:from>
      <xdr:col>2</xdr:col>
      <xdr:colOff>1319893</xdr:colOff>
      <xdr:row>133</xdr:row>
      <xdr:rowOff>108858</xdr:rowOff>
    </xdr:from>
    <xdr:to>
      <xdr:col>2</xdr:col>
      <xdr:colOff>1612526</xdr:colOff>
      <xdr:row>133</xdr:row>
      <xdr:rowOff>297850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E30F5A7-C1C8-2408-E3EF-A7A1896D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6072" y="50033465"/>
          <a:ext cx="292633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133</xdr:row>
      <xdr:rowOff>81643</xdr:rowOff>
    </xdr:from>
    <xdr:to>
      <xdr:col>1</xdr:col>
      <xdr:colOff>442311</xdr:colOff>
      <xdr:row>133</xdr:row>
      <xdr:rowOff>270635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53D419E-8F3A-619C-9D27-21A84D25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214" y="50006250"/>
          <a:ext cx="292633" cy="188992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91</xdr:row>
      <xdr:rowOff>40822</xdr:rowOff>
    </xdr:from>
    <xdr:to>
      <xdr:col>1</xdr:col>
      <xdr:colOff>492578</xdr:colOff>
      <xdr:row>91</xdr:row>
      <xdr:rowOff>272143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70EBEC95-6E5D-43FD-8008-ABB848C6BFDC}"/>
            </a:ext>
          </a:extLst>
        </xdr:cNvPr>
        <xdr:cNvSpPr/>
      </xdr:nvSpPr>
      <xdr:spPr>
        <a:xfrm>
          <a:off x="1949902" y="54838147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91</xdr:row>
      <xdr:rowOff>13608</xdr:rowOff>
    </xdr:from>
    <xdr:to>
      <xdr:col>2</xdr:col>
      <xdr:colOff>454503</xdr:colOff>
      <xdr:row>91</xdr:row>
      <xdr:rowOff>285750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08849A2-CCD9-432B-9E2B-08D2DBB0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5541" y="54810933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340177</xdr:colOff>
      <xdr:row>101</xdr:row>
      <xdr:rowOff>13608</xdr:rowOff>
    </xdr:from>
    <xdr:to>
      <xdr:col>1</xdr:col>
      <xdr:colOff>604182</xdr:colOff>
      <xdr:row>101</xdr:row>
      <xdr:rowOff>293454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C0B4E38-2321-4D85-B5E8-C0A8A731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5152" y="56696883"/>
          <a:ext cx="264005" cy="279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9B171B-08AF-44F5-B1D6-251AAB187D89}"/>
            </a:ext>
          </a:extLst>
        </xdr:cNvPr>
        <xdr:cNvSpPr txBox="1"/>
      </xdr:nvSpPr>
      <xdr:spPr>
        <a:xfrm>
          <a:off x="9486900" y="25384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69</xdr:row>
      <xdr:rowOff>0</xdr:rowOff>
    </xdr:from>
    <xdr:ext cx="495300" cy="3238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64035D-C36D-4215-BB46-D541F48761D2}"/>
            </a:ext>
          </a:extLst>
        </xdr:cNvPr>
        <xdr:cNvSpPr txBox="1"/>
      </xdr:nvSpPr>
      <xdr:spPr>
        <a:xfrm>
          <a:off x="9486900" y="27289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C173427A-BBF3-4894-A2D8-F76FE7ED89BB}"/>
            </a:ext>
          </a:extLst>
        </xdr:cNvPr>
        <xdr:cNvSpPr txBox="1"/>
      </xdr:nvSpPr>
      <xdr:spPr>
        <a:xfrm>
          <a:off x="9486900" y="25384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744461</xdr:colOff>
      <xdr:row>91</xdr:row>
      <xdr:rowOff>53522</xdr:rowOff>
    </xdr:from>
    <xdr:to>
      <xdr:col>1</xdr:col>
      <xdr:colOff>992112</xdr:colOff>
      <xdr:row>91</xdr:row>
      <xdr:rowOff>284843</xdr:rowOff>
    </xdr:to>
    <xdr:sp macro="" textlink="">
      <xdr:nvSpPr>
        <xdr:cNvPr id="5" name="Flowchart: Process 4">
          <a:extLst>
            <a:ext uri="{FF2B5EF4-FFF2-40B4-BE49-F238E27FC236}">
              <a16:creationId xmlns:a16="http://schemas.microsoft.com/office/drawing/2014/main" id="{4B4E409B-130A-4728-8435-D1C4E358CAEE}"/>
            </a:ext>
          </a:extLst>
        </xdr:cNvPr>
        <xdr:cNvSpPr/>
      </xdr:nvSpPr>
      <xdr:spPr>
        <a:xfrm>
          <a:off x="1654628" y="37275105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4</xdr:col>
      <xdr:colOff>916</xdr:colOff>
      <xdr:row>91</xdr:row>
      <xdr:rowOff>60175</xdr:rowOff>
    </xdr:from>
    <xdr:to>
      <xdr:col>4</xdr:col>
      <xdr:colOff>257653</xdr:colOff>
      <xdr:row>91</xdr:row>
      <xdr:rowOff>332317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CAA434-93A5-47E3-A829-F95E5864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3749" y="37281758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101</xdr:row>
      <xdr:rowOff>43241</xdr:rowOff>
    </xdr:from>
    <xdr:to>
      <xdr:col>1</xdr:col>
      <xdr:colOff>508932</xdr:colOff>
      <xdr:row>101</xdr:row>
      <xdr:rowOff>323087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394FFD-F773-4E40-9CD5-7832D70F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094" y="41074824"/>
          <a:ext cx="264005" cy="279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38100</xdr:rowOff>
    </xdr:from>
    <xdr:ext cx="1809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36190CD2-A6F2-4476-AFCB-66D02A87FEF0}"/>
            </a:ext>
          </a:extLst>
        </xdr:cNvPr>
        <xdr:cNvGrpSpPr/>
      </xdr:nvGrpSpPr>
      <xdr:grpSpPr>
        <a:xfrm>
          <a:off x="0" y="285750"/>
          <a:ext cx="180975" cy="123825"/>
          <a:chOff x="5260275" y="3722850"/>
          <a:chExt cx="171450" cy="114300"/>
        </a:xfrm>
      </xdr:grpSpPr>
      <xdr:cxnSp macro="">
        <xdr:nvCxnSpPr>
          <xdr:cNvPr id="3" name="Shape 91">
            <a:extLst>
              <a:ext uri="{FF2B5EF4-FFF2-40B4-BE49-F238E27FC236}">
                <a16:creationId xmlns:a16="http://schemas.microsoft.com/office/drawing/2014/main" id="{9759D1CC-9341-D8EA-3FB4-1436D2C176A6}"/>
              </a:ext>
            </a:extLst>
          </xdr:cNvPr>
          <xdr:cNvCxnSpPr/>
        </xdr:nvCxnSpPr>
        <xdr:spPr>
          <a:xfrm rot="10800000" flipH="1">
            <a:off x="5260275" y="3722850"/>
            <a:ext cx="171450" cy="11430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162"/>
  <sheetViews>
    <sheetView zoomScale="60" zoomScaleNormal="60" workbookViewId="0">
      <selection activeCell="E33" sqref="E33:F35"/>
    </sheetView>
  </sheetViews>
  <sheetFormatPr defaultColWidth="9" defaultRowHeight="30.75"/>
  <cols>
    <col min="1" max="1" width="23.42578125" style="6" customWidth="1"/>
    <col min="2" max="2" width="111" style="6" customWidth="1"/>
    <col min="3" max="3" width="151.42578125" style="6" customWidth="1"/>
    <col min="4" max="5" width="11.42578125" style="6" customWidth="1"/>
    <col min="6" max="6" width="11.140625" style="6" customWidth="1"/>
    <col min="7" max="7" width="14.7109375" style="6" customWidth="1"/>
    <col min="8" max="8" width="5.42578125" style="6" hidden="1" customWidth="1"/>
    <col min="9" max="9" width="9" style="6" hidden="1" customWidth="1"/>
    <col min="10" max="10" width="12.140625" style="6" customWidth="1"/>
    <col min="11" max="16384" width="9" style="6"/>
  </cols>
  <sheetData>
    <row r="1" spans="1:7" ht="30" customHeight="1"/>
    <row r="2" spans="1:7" ht="30" customHeight="1">
      <c r="A2" s="368" t="s">
        <v>209</v>
      </c>
      <c r="B2" s="368"/>
      <c r="C2" s="368"/>
      <c r="D2" s="368"/>
      <c r="E2" s="368"/>
      <c r="F2" s="368"/>
      <c r="G2" s="368"/>
    </row>
    <row r="3" spans="1:7" ht="30" customHeight="1">
      <c r="A3" s="23"/>
      <c r="B3" s="373" t="s">
        <v>6</v>
      </c>
      <c r="C3" s="373"/>
      <c r="D3" s="23"/>
      <c r="E3" s="23"/>
      <c r="F3" s="23"/>
      <c r="G3" s="23"/>
    </row>
    <row r="4" spans="1:7" ht="30" customHeight="1">
      <c r="A4" s="276" t="s">
        <v>419</v>
      </c>
      <c r="B4" s="276"/>
      <c r="C4" s="7" t="s">
        <v>211</v>
      </c>
      <c r="D4" s="7"/>
      <c r="E4" s="7"/>
      <c r="F4" s="7"/>
      <c r="G4" s="7"/>
    </row>
    <row r="5" spans="1:7" ht="46.5" customHeight="1">
      <c r="A5" s="308" t="s">
        <v>212</v>
      </c>
      <c r="B5" s="308"/>
      <c r="C5" s="308"/>
      <c r="D5" s="308"/>
      <c r="E5" s="308"/>
      <c r="F5" s="308"/>
      <c r="G5" s="308"/>
    </row>
    <row r="6" spans="1:7" ht="30" customHeight="1"/>
    <row r="7" spans="1:7" s="9" customFormat="1" ht="19.5" customHeight="1">
      <c r="A7" s="8" t="s">
        <v>7</v>
      </c>
      <c r="B7" s="283" t="s">
        <v>8</v>
      </c>
      <c r="C7" s="279"/>
      <c r="D7" s="8" t="s">
        <v>9</v>
      </c>
      <c r="E7" s="278" t="s">
        <v>10</v>
      </c>
      <c r="F7" s="279"/>
      <c r="G7" s="8" t="s">
        <v>11</v>
      </c>
    </row>
    <row r="8" spans="1:7" s="9" customFormat="1" ht="27.75" customHeight="1">
      <c r="A8" s="252" t="s">
        <v>12</v>
      </c>
      <c r="B8" s="320" t="s">
        <v>13</v>
      </c>
      <c r="C8" s="295"/>
      <c r="D8" s="356" t="s">
        <v>14</v>
      </c>
      <c r="E8" s="369" t="s">
        <v>122</v>
      </c>
      <c r="F8" s="371" t="s">
        <v>123</v>
      </c>
      <c r="G8" s="366" t="s">
        <v>0</v>
      </c>
    </row>
    <row r="9" spans="1:7" s="9" customFormat="1" ht="61.5" customHeight="1">
      <c r="A9" s="259"/>
      <c r="B9" s="173" t="s">
        <v>15</v>
      </c>
      <c r="C9" s="184" t="s">
        <v>16</v>
      </c>
      <c r="D9" s="357"/>
      <c r="E9" s="370"/>
      <c r="F9" s="372"/>
      <c r="G9" s="367"/>
    </row>
    <row r="10" spans="1:7" s="9" customFormat="1" ht="30" customHeight="1">
      <c r="A10" s="10" t="s">
        <v>17</v>
      </c>
      <c r="B10" s="183" t="s">
        <v>418</v>
      </c>
      <c r="C10" s="325" t="s">
        <v>420</v>
      </c>
      <c r="D10" s="351"/>
      <c r="E10" s="356"/>
      <c r="F10" s="356"/>
      <c r="G10" s="303">
        <f>SUM(E10+F10)/2</f>
        <v>0</v>
      </c>
    </row>
    <row r="11" spans="1:7" s="9" customFormat="1" ht="30" customHeight="1">
      <c r="A11" s="24" t="s">
        <v>18</v>
      </c>
      <c r="B11" s="187"/>
      <c r="C11" s="326"/>
      <c r="D11" s="352"/>
      <c r="E11" s="364"/>
      <c r="F11" s="364"/>
      <c r="G11" s="304"/>
    </row>
    <row r="12" spans="1:7" s="9" customFormat="1" ht="30" customHeight="1">
      <c r="A12" s="24"/>
      <c r="B12" s="187"/>
      <c r="C12" s="187" t="s">
        <v>19</v>
      </c>
      <c r="D12" s="352"/>
      <c r="E12" s="364"/>
      <c r="F12" s="364"/>
      <c r="G12" s="304"/>
    </row>
    <row r="13" spans="1:7" s="9" customFormat="1" ht="30" customHeight="1">
      <c r="A13" s="24"/>
      <c r="B13" s="187"/>
      <c r="C13" s="187" t="s">
        <v>20</v>
      </c>
      <c r="D13" s="352"/>
      <c r="E13" s="364"/>
      <c r="F13" s="364"/>
      <c r="G13" s="304"/>
    </row>
    <row r="14" spans="1:7" s="9" customFormat="1" ht="30" customHeight="1">
      <c r="A14" s="24"/>
      <c r="B14" s="187"/>
      <c r="C14" s="187" t="s">
        <v>21</v>
      </c>
      <c r="D14" s="352"/>
      <c r="E14" s="364"/>
      <c r="F14" s="364"/>
      <c r="G14" s="304"/>
    </row>
    <row r="15" spans="1:7" s="9" customFormat="1" ht="30" customHeight="1">
      <c r="A15" s="24"/>
      <c r="B15" s="187"/>
      <c r="C15" s="187" t="s">
        <v>22</v>
      </c>
      <c r="D15" s="352"/>
      <c r="E15" s="364"/>
      <c r="F15" s="364"/>
      <c r="G15" s="304"/>
    </row>
    <row r="16" spans="1:7" s="9" customFormat="1" ht="30" customHeight="1">
      <c r="A16" s="24"/>
      <c r="B16" s="187"/>
      <c r="C16" s="187" t="s">
        <v>23</v>
      </c>
      <c r="D16" s="352"/>
      <c r="E16" s="364"/>
      <c r="F16" s="364"/>
      <c r="G16" s="304"/>
    </row>
    <row r="17" spans="1:7" s="9" customFormat="1" ht="30" customHeight="1">
      <c r="A17" s="24"/>
      <c r="B17" s="187"/>
      <c r="C17" s="187" t="s">
        <v>24</v>
      </c>
      <c r="D17" s="352"/>
      <c r="E17" s="364"/>
      <c r="F17" s="364"/>
      <c r="G17" s="304"/>
    </row>
    <row r="18" spans="1:7" s="9" customFormat="1" ht="30" customHeight="1">
      <c r="A18" s="24"/>
      <c r="B18" s="187"/>
      <c r="C18" s="187" t="s">
        <v>25</v>
      </c>
      <c r="D18" s="352"/>
      <c r="E18" s="364"/>
      <c r="F18" s="364"/>
      <c r="G18" s="304"/>
    </row>
    <row r="19" spans="1:7" s="9" customFormat="1" ht="30" customHeight="1">
      <c r="A19" s="24"/>
      <c r="B19" s="187"/>
      <c r="C19" s="187" t="s">
        <v>26</v>
      </c>
      <c r="D19" s="352"/>
      <c r="E19" s="364"/>
      <c r="F19" s="364"/>
      <c r="G19" s="304"/>
    </row>
    <row r="20" spans="1:7" s="9" customFormat="1" ht="30" customHeight="1">
      <c r="A20" s="11"/>
      <c r="B20" s="230" t="s">
        <v>421</v>
      </c>
      <c r="C20" s="25" t="s">
        <v>422</v>
      </c>
      <c r="D20" s="351"/>
      <c r="E20" s="356"/>
      <c r="F20" s="356"/>
      <c r="G20" s="303">
        <f>SUM(E20+F20)/2</f>
        <v>0</v>
      </c>
    </row>
    <row r="21" spans="1:7" s="9" customFormat="1" ht="30" customHeight="1">
      <c r="A21" s="11"/>
      <c r="B21" s="326"/>
      <c r="C21" s="26" t="s">
        <v>27</v>
      </c>
      <c r="D21" s="352"/>
      <c r="E21" s="364"/>
      <c r="F21" s="364"/>
      <c r="G21" s="304"/>
    </row>
    <row r="22" spans="1:7" s="9" customFormat="1" ht="30" customHeight="1">
      <c r="A22" s="11"/>
      <c r="B22" s="326"/>
      <c r="C22" s="17" t="s">
        <v>28</v>
      </c>
      <c r="D22" s="352"/>
      <c r="E22" s="364"/>
      <c r="F22" s="364"/>
      <c r="G22" s="304"/>
    </row>
    <row r="23" spans="1:7" s="9" customFormat="1" ht="30" customHeight="1">
      <c r="A23" s="11"/>
      <c r="B23" s="326"/>
      <c r="C23" s="17" t="s">
        <v>29</v>
      </c>
      <c r="D23" s="352"/>
      <c r="E23" s="364"/>
      <c r="F23" s="364"/>
      <c r="G23" s="304"/>
    </row>
    <row r="24" spans="1:7" s="9" customFormat="1" ht="30" customHeight="1">
      <c r="A24" s="11"/>
      <c r="B24" s="326"/>
      <c r="C24" s="17" t="s">
        <v>30</v>
      </c>
      <c r="D24" s="352"/>
      <c r="E24" s="364"/>
      <c r="F24" s="364"/>
      <c r="G24" s="304"/>
    </row>
    <row r="25" spans="1:7" s="9" customFormat="1" ht="30" customHeight="1">
      <c r="A25" s="11"/>
      <c r="B25" s="231"/>
      <c r="C25" s="326" t="s">
        <v>31</v>
      </c>
      <c r="D25" s="352"/>
      <c r="E25" s="364"/>
      <c r="F25" s="364"/>
      <c r="G25" s="304"/>
    </row>
    <row r="26" spans="1:7" s="9" customFormat="1" ht="30" customHeight="1">
      <c r="A26" s="11"/>
      <c r="B26" s="175"/>
      <c r="C26" s="365"/>
      <c r="D26" s="352"/>
      <c r="E26" s="364"/>
      <c r="F26" s="364"/>
      <c r="G26" s="304"/>
    </row>
    <row r="27" spans="1:7" s="9" customFormat="1" ht="60.75" customHeight="1">
      <c r="A27" s="11"/>
      <c r="B27" s="183" t="s">
        <v>423</v>
      </c>
      <c r="C27" s="26" t="s">
        <v>116</v>
      </c>
      <c r="D27" s="351"/>
      <c r="E27" s="356"/>
      <c r="F27" s="356"/>
      <c r="G27" s="303">
        <f>SUM(E27+F27)/2</f>
        <v>0</v>
      </c>
    </row>
    <row r="28" spans="1:7" s="9" customFormat="1" ht="30" customHeight="1">
      <c r="A28" s="11"/>
      <c r="B28" s="187"/>
      <c r="C28" s="26" t="s">
        <v>124</v>
      </c>
      <c r="D28" s="352"/>
      <c r="E28" s="364"/>
      <c r="F28" s="364"/>
      <c r="G28" s="304"/>
    </row>
    <row r="29" spans="1:7" s="9" customFormat="1" ht="30" customHeight="1">
      <c r="A29" s="11"/>
      <c r="B29" s="187"/>
      <c r="C29" s="27" t="s">
        <v>32</v>
      </c>
      <c r="D29" s="352"/>
      <c r="E29" s="364"/>
      <c r="F29" s="364"/>
      <c r="G29" s="304"/>
    </row>
    <row r="30" spans="1:7" s="9" customFormat="1" ht="30" customHeight="1">
      <c r="A30" s="11"/>
      <c r="B30" s="11"/>
      <c r="C30" s="11" t="s">
        <v>33</v>
      </c>
      <c r="D30" s="352"/>
      <c r="E30" s="364"/>
      <c r="F30" s="364"/>
      <c r="G30" s="304"/>
    </row>
    <row r="31" spans="1:7" s="9" customFormat="1" ht="30" customHeight="1">
      <c r="A31" s="28"/>
      <c r="B31" s="314" t="s">
        <v>138</v>
      </c>
      <c r="C31" s="314" t="s">
        <v>117</v>
      </c>
      <c r="D31" s="351"/>
      <c r="E31" s="356"/>
      <c r="F31" s="356"/>
      <c r="G31" s="303">
        <f>SUM(E31+F31)/2</f>
        <v>0</v>
      </c>
    </row>
    <row r="32" spans="1:7" s="9" customFormat="1" ht="72.75" customHeight="1">
      <c r="A32" s="29"/>
      <c r="B32" s="315"/>
      <c r="C32" s="315"/>
      <c r="D32" s="353"/>
      <c r="E32" s="357"/>
      <c r="F32" s="357"/>
      <c r="G32" s="305"/>
    </row>
    <row r="33" spans="1:7" s="9" customFormat="1" ht="30" customHeight="1">
      <c r="A33" s="28"/>
      <c r="B33" s="30" t="s">
        <v>34</v>
      </c>
      <c r="C33" s="30" t="s">
        <v>35</v>
      </c>
      <c r="D33" s="351"/>
      <c r="E33" s="354" t="s">
        <v>424</v>
      </c>
      <c r="F33" s="354"/>
      <c r="G33" s="355"/>
    </row>
    <row r="34" spans="1:7" s="9" customFormat="1" ht="30" customHeight="1">
      <c r="A34" s="28"/>
      <c r="B34" s="232"/>
      <c r="C34" s="31" t="s">
        <v>36</v>
      </c>
      <c r="D34" s="352"/>
      <c r="E34" s="354"/>
      <c r="F34" s="354"/>
      <c r="G34" s="355"/>
    </row>
    <row r="35" spans="1:7" s="9" customFormat="1" ht="56.25" customHeight="1">
      <c r="A35" s="28"/>
      <c r="B35" s="32"/>
      <c r="C35" s="50" t="s">
        <v>37</v>
      </c>
      <c r="D35" s="353"/>
      <c r="E35" s="354"/>
      <c r="F35" s="354"/>
      <c r="G35" s="355"/>
    </row>
    <row r="36" spans="1:7" s="9" customFormat="1" ht="30" customHeight="1">
      <c r="A36" s="8" t="s">
        <v>7</v>
      </c>
      <c r="B36" s="278" t="s">
        <v>8</v>
      </c>
      <c r="C36" s="279"/>
      <c r="D36" s="8" t="s">
        <v>9</v>
      </c>
      <c r="E36" s="278" t="s">
        <v>10</v>
      </c>
      <c r="F36" s="279"/>
      <c r="G36" s="8" t="s">
        <v>11</v>
      </c>
    </row>
    <row r="37" spans="1:7" s="9" customFormat="1" ht="30" customHeight="1">
      <c r="A37" s="336" t="s">
        <v>12</v>
      </c>
      <c r="B37" s="260" t="s">
        <v>13</v>
      </c>
      <c r="C37" s="261"/>
      <c r="D37" s="356" t="s">
        <v>14</v>
      </c>
      <c r="E37" s="358" t="s">
        <v>125</v>
      </c>
      <c r="F37" s="359"/>
      <c r="G37" s="360"/>
    </row>
    <row r="38" spans="1:7" s="9" customFormat="1" ht="30" customHeight="1">
      <c r="A38" s="336"/>
      <c r="B38" s="262"/>
      <c r="C38" s="263"/>
      <c r="D38" s="357"/>
      <c r="E38" s="361"/>
      <c r="F38" s="362"/>
      <c r="G38" s="363"/>
    </row>
    <row r="39" spans="1:7" ht="30" customHeight="1">
      <c r="A39" s="185" t="s">
        <v>38</v>
      </c>
      <c r="B39" s="340" t="s">
        <v>314</v>
      </c>
      <c r="C39" s="341"/>
      <c r="D39" s="251"/>
      <c r="E39" s="253"/>
      <c r="F39" s="254"/>
      <c r="G39" s="255"/>
    </row>
    <row r="40" spans="1:7" ht="30" customHeight="1">
      <c r="A40" s="24" t="s">
        <v>39</v>
      </c>
      <c r="B40" s="349" t="s">
        <v>313</v>
      </c>
      <c r="C40" s="350"/>
      <c r="D40" s="252"/>
      <c r="E40" s="256"/>
      <c r="F40" s="272"/>
      <c r="G40" s="258"/>
    </row>
    <row r="41" spans="1:7" ht="30" customHeight="1">
      <c r="B41" s="340" t="s">
        <v>141</v>
      </c>
      <c r="C41" s="341"/>
      <c r="D41" s="252"/>
      <c r="E41" s="256"/>
      <c r="F41" s="257"/>
      <c r="G41" s="258"/>
    </row>
    <row r="42" spans="1:7" ht="30" customHeight="1">
      <c r="B42" s="268" t="s">
        <v>425</v>
      </c>
      <c r="C42" s="269"/>
      <c r="D42" s="252"/>
      <c r="E42" s="256"/>
      <c r="F42" s="257"/>
      <c r="G42" s="258"/>
    </row>
    <row r="43" spans="1:7" ht="30" customHeight="1">
      <c r="A43" s="33"/>
      <c r="B43" s="299" t="s">
        <v>105</v>
      </c>
      <c r="C43" s="300"/>
      <c r="D43" s="252"/>
      <c r="E43" s="256"/>
      <c r="F43" s="257"/>
      <c r="G43" s="258"/>
    </row>
    <row r="44" spans="1:7" ht="30" customHeight="1">
      <c r="A44" s="24"/>
      <c r="B44" s="299" t="s">
        <v>106</v>
      </c>
      <c r="C44" s="300"/>
      <c r="D44" s="252"/>
      <c r="E44" s="256"/>
      <c r="F44" s="257"/>
      <c r="G44" s="258"/>
    </row>
    <row r="45" spans="1:7" ht="30" customHeight="1">
      <c r="A45" s="24"/>
      <c r="B45" s="299" t="s">
        <v>40</v>
      </c>
      <c r="C45" s="300"/>
      <c r="D45" s="252"/>
      <c r="E45" s="256"/>
      <c r="F45" s="257"/>
      <c r="G45" s="258"/>
    </row>
    <row r="46" spans="1:7" ht="30" customHeight="1">
      <c r="A46" s="24"/>
      <c r="B46" s="347" t="s">
        <v>41</v>
      </c>
      <c r="C46" s="348"/>
      <c r="D46" s="259"/>
      <c r="E46" s="273"/>
      <c r="F46" s="274"/>
      <c r="G46" s="275"/>
    </row>
    <row r="47" spans="1:7" ht="30" customHeight="1">
      <c r="A47" s="344" t="s">
        <v>42</v>
      </c>
      <c r="B47" s="284" t="s">
        <v>43</v>
      </c>
      <c r="C47" s="285"/>
      <c r="D47" s="251"/>
      <c r="E47" s="253"/>
      <c r="F47" s="254"/>
      <c r="G47" s="255"/>
    </row>
    <row r="48" spans="1:7" ht="30" customHeight="1">
      <c r="A48" s="345"/>
      <c r="B48" s="346" t="s">
        <v>44</v>
      </c>
      <c r="C48" s="286"/>
      <c r="D48" s="252"/>
      <c r="E48" s="256"/>
      <c r="F48" s="257"/>
      <c r="G48" s="258"/>
    </row>
    <row r="49" spans="1:7" ht="30" customHeight="1">
      <c r="A49" s="34" t="s">
        <v>39</v>
      </c>
      <c r="B49" s="346" t="s">
        <v>45</v>
      </c>
      <c r="C49" s="286"/>
      <c r="D49" s="252"/>
      <c r="E49" s="256"/>
      <c r="F49" s="257"/>
      <c r="G49" s="258"/>
    </row>
    <row r="50" spans="1:7" ht="30" customHeight="1">
      <c r="B50" s="268" t="s">
        <v>426</v>
      </c>
      <c r="C50" s="269"/>
      <c r="D50" s="252"/>
      <c r="E50" s="256"/>
      <c r="F50" s="257"/>
      <c r="G50" s="258"/>
    </row>
    <row r="51" spans="1:7" ht="30" customHeight="1">
      <c r="A51" s="11"/>
      <c r="B51" s="299" t="s">
        <v>105</v>
      </c>
      <c r="C51" s="300"/>
      <c r="D51" s="252"/>
      <c r="E51" s="256"/>
      <c r="F51" s="257"/>
      <c r="G51" s="258"/>
    </row>
    <row r="52" spans="1:7" ht="30" customHeight="1">
      <c r="A52" s="11"/>
      <c r="B52" s="299" t="s">
        <v>106</v>
      </c>
      <c r="C52" s="300"/>
      <c r="D52" s="252"/>
      <c r="E52" s="256"/>
      <c r="F52" s="257"/>
      <c r="G52" s="258"/>
    </row>
    <row r="53" spans="1:7" ht="30" customHeight="1">
      <c r="A53" s="11"/>
      <c r="B53" s="299" t="s">
        <v>40</v>
      </c>
      <c r="C53" s="300"/>
      <c r="D53" s="252"/>
      <c r="E53" s="256"/>
      <c r="F53" s="257"/>
      <c r="G53" s="258"/>
    </row>
    <row r="54" spans="1:7" ht="30" customHeight="1">
      <c r="A54" s="11"/>
      <c r="B54" s="299" t="s">
        <v>41</v>
      </c>
      <c r="C54" s="300"/>
      <c r="D54" s="259"/>
      <c r="E54" s="273"/>
      <c r="F54" s="274"/>
      <c r="G54" s="275"/>
    </row>
    <row r="55" spans="1:7" ht="30" customHeight="1">
      <c r="A55" s="12" t="s">
        <v>46</v>
      </c>
      <c r="B55" s="301" t="s">
        <v>47</v>
      </c>
      <c r="C55" s="302"/>
      <c r="D55" s="251"/>
      <c r="E55" s="253"/>
      <c r="F55" s="254"/>
      <c r="G55" s="255"/>
    </row>
    <row r="56" spans="1:7" ht="30" customHeight="1">
      <c r="A56" s="14" t="s">
        <v>48</v>
      </c>
      <c r="B56" s="340" t="s">
        <v>126</v>
      </c>
      <c r="C56" s="341"/>
      <c r="D56" s="252"/>
      <c r="E56" s="256"/>
      <c r="F56" s="257"/>
      <c r="G56" s="258"/>
    </row>
    <row r="57" spans="1:7" ht="30" customHeight="1">
      <c r="A57" s="34" t="s">
        <v>39</v>
      </c>
      <c r="B57" s="340" t="s">
        <v>49</v>
      </c>
      <c r="C57" s="341"/>
      <c r="D57" s="252"/>
      <c r="E57" s="256"/>
      <c r="F57" s="257"/>
      <c r="G57" s="258"/>
    </row>
    <row r="58" spans="1:7" ht="30" customHeight="1">
      <c r="A58" s="35"/>
      <c r="B58" s="342" t="s">
        <v>50</v>
      </c>
      <c r="C58" s="343"/>
      <c r="D58" s="252"/>
      <c r="E58" s="256"/>
      <c r="F58" s="257"/>
      <c r="G58" s="258"/>
    </row>
    <row r="59" spans="1:7" ht="30" customHeight="1">
      <c r="A59" s="24"/>
      <c r="B59" s="268" t="s">
        <v>427</v>
      </c>
      <c r="C59" s="291"/>
      <c r="D59" s="252"/>
      <c r="E59" s="256"/>
      <c r="F59" s="257"/>
      <c r="G59" s="258"/>
    </row>
    <row r="60" spans="1:7" ht="30" customHeight="1">
      <c r="A60" s="35"/>
      <c r="B60" s="299" t="s">
        <v>105</v>
      </c>
      <c r="C60" s="300"/>
      <c r="D60" s="252"/>
      <c r="E60" s="256"/>
      <c r="F60" s="257"/>
      <c r="G60" s="258"/>
    </row>
    <row r="61" spans="1:7" ht="30" customHeight="1">
      <c r="A61" s="35"/>
      <c r="B61" s="299" t="s">
        <v>106</v>
      </c>
      <c r="C61" s="300"/>
      <c r="D61" s="252"/>
      <c r="E61" s="256"/>
      <c r="F61" s="257"/>
      <c r="G61" s="258"/>
    </row>
    <row r="62" spans="1:7" ht="30" customHeight="1">
      <c r="A62" s="35"/>
      <c r="B62" s="299" t="s">
        <v>40</v>
      </c>
      <c r="C62" s="300"/>
      <c r="D62" s="252"/>
      <c r="E62" s="256"/>
      <c r="F62" s="257"/>
      <c r="G62" s="258"/>
    </row>
    <row r="63" spans="1:7" ht="30" customHeight="1">
      <c r="A63" s="35"/>
      <c r="B63" s="299" t="s">
        <v>41</v>
      </c>
      <c r="C63" s="300"/>
      <c r="D63" s="252"/>
      <c r="E63" s="256"/>
      <c r="F63" s="257"/>
      <c r="G63" s="258"/>
    </row>
    <row r="64" spans="1:7" s="9" customFormat="1" ht="57" customHeight="1">
      <c r="A64" s="184" t="s">
        <v>12</v>
      </c>
      <c r="B64" s="336" t="s">
        <v>13</v>
      </c>
      <c r="C64" s="336"/>
      <c r="D64" s="36" t="s">
        <v>14</v>
      </c>
      <c r="E64" s="337" t="s">
        <v>127</v>
      </c>
      <c r="F64" s="337"/>
      <c r="G64" s="337"/>
    </row>
    <row r="65" spans="1:17" s="9" customFormat="1" ht="61.5" customHeight="1">
      <c r="A65" s="306" t="s">
        <v>210</v>
      </c>
      <c r="B65" s="289" t="s">
        <v>413</v>
      </c>
      <c r="C65" s="290"/>
      <c r="D65" s="338"/>
      <c r="E65" s="253"/>
      <c r="F65" s="254"/>
      <c r="G65" s="255"/>
    </row>
    <row r="66" spans="1:17" s="9" customFormat="1" ht="30" customHeight="1">
      <c r="A66" s="307"/>
      <c r="B66" s="270" t="s">
        <v>194</v>
      </c>
      <c r="C66" s="271"/>
      <c r="D66" s="339"/>
      <c r="E66" s="256"/>
      <c r="F66" s="257"/>
      <c r="G66" s="258"/>
    </row>
    <row r="67" spans="1:17" s="9" customFormat="1" ht="30" customHeight="1">
      <c r="A67" s="180"/>
      <c r="B67" s="311" t="s">
        <v>197</v>
      </c>
      <c r="C67" s="312"/>
      <c r="D67" s="339"/>
      <c r="E67" s="256"/>
      <c r="F67" s="257"/>
      <c r="G67" s="258"/>
    </row>
    <row r="68" spans="1:17" s="9" customFormat="1" ht="30" customHeight="1">
      <c r="A68" s="37" t="s">
        <v>51</v>
      </c>
      <c r="B68" s="270" t="s">
        <v>195</v>
      </c>
      <c r="C68" s="271"/>
      <c r="D68" s="339"/>
      <c r="E68" s="256"/>
      <c r="F68" s="257"/>
      <c r="G68" s="258"/>
    </row>
    <row r="69" spans="1:17" s="9" customFormat="1" ht="30" customHeight="1">
      <c r="A69" s="37"/>
      <c r="B69" s="311" t="s">
        <v>197</v>
      </c>
      <c r="C69" s="312"/>
      <c r="D69" s="339"/>
      <c r="E69" s="256"/>
      <c r="F69" s="257"/>
      <c r="G69" s="258"/>
    </row>
    <row r="70" spans="1:17" s="9" customFormat="1" ht="60" customHeight="1">
      <c r="A70" s="37"/>
      <c r="B70" s="270" t="s">
        <v>196</v>
      </c>
      <c r="C70" s="271"/>
      <c r="D70" s="339"/>
      <c r="E70" s="256"/>
      <c r="F70" s="257"/>
      <c r="G70" s="258"/>
    </row>
    <row r="71" spans="1:17" s="9" customFormat="1" ht="30" customHeight="1">
      <c r="A71" s="37"/>
      <c r="B71" s="311" t="s">
        <v>197</v>
      </c>
      <c r="C71" s="312"/>
      <c r="D71" s="339"/>
      <c r="E71" s="256"/>
      <c r="F71" s="257"/>
      <c r="G71" s="258"/>
    </row>
    <row r="72" spans="1:17" s="9" customFormat="1" ht="30" customHeight="1">
      <c r="A72" s="37"/>
      <c r="B72" s="270" t="s">
        <v>193</v>
      </c>
      <c r="C72" s="271"/>
      <c r="D72" s="339"/>
      <c r="E72" s="256"/>
      <c r="F72" s="257"/>
      <c r="G72" s="258"/>
    </row>
    <row r="73" spans="1:17" s="9" customFormat="1" ht="30" customHeight="1">
      <c r="A73" s="37"/>
      <c r="B73" s="311" t="s">
        <v>197</v>
      </c>
      <c r="C73" s="312"/>
      <c r="D73" s="339"/>
      <c r="E73" s="256"/>
      <c r="F73" s="257"/>
      <c r="G73" s="258"/>
    </row>
    <row r="74" spans="1:17" s="9" customFormat="1" ht="30" customHeight="1">
      <c r="A74" s="37"/>
      <c r="B74" s="281" t="s">
        <v>192</v>
      </c>
      <c r="C74" s="282"/>
      <c r="D74" s="339"/>
      <c r="E74" s="256"/>
      <c r="F74" s="257"/>
      <c r="G74" s="258"/>
      <c r="J74" s="291"/>
      <c r="K74" s="291"/>
      <c r="L74" s="291"/>
    </row>
    <row r="75" spans="1:17" s="9" customFormat="1" ht="30" customHeight="1">
      <c r="A75" s="37"/>
      <c r="B75" s="311" t="s">
        <v>197</v>
      </c>
      <c r="C75" s="312"/>
      <c r="D75" s="339"/>
      <c r="E75" s="256"/>
      <c r="F75" s="257"/>
      <c r="G75" s="258"/>
      <c r="J75" s="176"/>
      <c r="K75" s="176"/>
      <c r="L75" s="176"/>
    </row>
    <row r="76" spans="1:17" s="9" customFormat="1" ht="30" customHeight="1">
      <c r="A76" s="37"/>
      <c r="B76" s="270" t="s">
        <v>191</v>
      </c>
      <c r="C76" s="271"/>
      <c r="D76" s="339"/>
      <c r="E76" s="256"/>
      <c r="F76" s="257"/>
      <c r="G76" s="258"/>
      <c r="J76" s="291"/>
      <c r="K76" s="291"/>
      <c r="L76" s="291"/>
      <c r="M76" s="291"/>
      <c r="N76" s="291"/>
      <c r="O76" s="291"/>
      <c r="P76" s="291"/>
      <c r="Q76" s="291"/>
    </row>
    <row r="77" spans="1:17" s="9" customFormat="1" ht="30" customHeight="1">
      <c r="A77" s="37"/>
      <c r="B77" s="311" t="s">
        <v>197</v>
      </c>
      <c r="C77" s="312"/>
      <c r="D77" s="339"/>
      <c r="E77" s="256"/>
      <c r="F77" s="257"/>
      <c r="G77" s="258"/>
      <c r="J77" s="176"/>
      <c r="K77" s="176"/>
      <c r="L77" s="176"/>
      <c r="M77" s="176"/>
      <c r="N77" s="176"/>
      <c r="O77" s="176"/>
      <c r="P77" s="176"/>
      <c r="Q77" s="176"/>
    </row>
    <row r="78" spans="1:17" s="9" customFormat="1" ht="62.25" customHeight="1">
      <c r="A78" s="37"/>
      <c r="B78" s="281" t="s">
        <v>198</v>
      </c>
      <c r="C78" s="282"/>
      <c r="D78" s="339"/>
      <c r="E78" s="256"/>
      <c r="F78" s="257"/>
      <c r="G78" s="258"/>
    </row>
    <row r="79" spans="1:17" s="9" customFormat="1" ht="30" customHeight="1">
      <c r="A79" s="37"/>
      <c r="B79" s="311" t="s">
        <v>197</v>
      </c>
      <c r="C79" s="312"/>
      <c r="D79" s="339"/>
      <c r="E79" s="256"/>
      <c r="F79" s="257"/>
      <c r="G79" s="258"/>
    </row>
    <row r="80" spans="1:17" s="9" customFormat="1" ht="30" customHeight="1">
      <c r="A80" s="37"/>
      <c r="B80" s="264" t="s">
        <v>190</v>
      </c>
      <c r="C80" s="265"/>
      <c r="D80" s="339"/>
      <c r="E80" s="256"/>
      <c r="F80" s="257"/>
      <c r="G80" s="258"/>
    </row>
    <row r="81" spans="1:8" s="9" customFormat="1" ht="30" customHeight="1">
      <c r="A81" s="37"/>
      <c r="B81" s="311" t="s">
        <v>197</v>
      </c>
      <c r="C81" s="312"/>
      <c r="D81" s="339"/>
      <c r="E81" s="256"/>
      <c r="F81" s="257"/>
      <c r="G81" s="258"/>
    </row>
    <row r="82" spans="1:8" s="9" customFormat="1" ht="30" customHeight="1">
      <c r="A82" s="37"/>
      <c r="B82" s="266" t="s">
        <v>428</v>
      </c>
      <c r="C82" s="267"/>
      <c r="D82" s="339"/>
      <c r="E82" s="256"/>
      <c r="F82" s="257"/>
      <c r="G82" s="258"/>
    </row>
    <row r="83" spans="1:8" s="9" customFormat="1" ht="53.25" customHeight="1">
      <c r="A83" s="184" t="s">
        <v>12</v>
      </c>
      <c r="B83" s="320" t="s">
        <v>13</v>
      </c>
      <c r="C83" s="295"/>
      <c r="D83" s="186" t="s">
        <v>14</v>
      </c>
      <c r="E83" s="321" t="s">
        <v>128</v>
      </c>
      <c r="F83" s="322"/>
      <c r="G83" s="323"/>
    </row>
    <row r="84" spans="1:8" ht="30" customHeight="1">
      <c r="A84" s="181" t="s">
        <v>52</v>
      </c>
      <c r="B84" s="280" t="s">
        <v>415</v>
      </c>
      <c r="C84" s="324"/>
      <c r="D84" s="296"/>
      <c r="E84" s="253"/>
      <c r="F84" s="254"/>
      <c r="G84" s="255"/>
    </row>
    <row r="85" spans="1:8" ht="30" customHeight="1">
      <c r="A85" s="38" t="s">
        <v>53</v>
      </c>
      <c r="B85" s="293" t="s">
        <v>54</v>
      </c>
      <c r="C85" s="294"/>
      <c r="D85" s="297"/>
      <c r="E85" s="256"/>
      <c r="F85" s="257"/>
      <c r="G85" s="258"/>
    </row>
    <row r="86" spans="1:8" ht="30" customHeight="1">
      <c r="A86" s="39" t="s">
        <v>55</v>
      </c>
      <c r="B86" s="293"/>
      <c r="C86" s="294"/>
      <c r="D86" s="297"/>
      <c r="E86" s="256"/>
      <c r="F86" s="257"/>
      <c r="G86" s="258"/>
    </row>
    <row r="87" spans="1:8" ht="30" customHeight="1">
      <c r="A87" s="39"/>
      <c r="B87" s="293"/>
      <c r="C87" s="294"/>
      <c r="D87" s="297"/>
      <c r="E87" s="256"/>
      <c r="F87" s="257"/>
      <c r="G87" s="258"/>
    </row>
    <row r="88" spans="1:8" ht="30" customHeight="1">
      <c r="A88" s="39"/>
      <c r="B88" s="293" t="s">
        <v>56</v>
      </c>
      <c r="C88" s="294"/>
      <c r="D88" s="297"/>
      <c r="E88" s="256"/>
      <c r="F88" s="257"/>
      <c r="G88" s="258"/>
    </row>
    <row r="89" spans="1:8" ht="30" customHeight="1">
      <c r="A89" s="39"/>
      <c r="B89" s="293" t="s">
        <v>57</v>
      </c>
      <c r="C89" s="294"/>
      <c r="D89" s="297"/>
      <c r="E89" s="256"/>
      <c r="F89" s="257"/>
      <c r="G89" s="258"/>
    </row>
    <row r="90" spans="1:8" ht="30" customHeight="1">
      <c r="A90" s="39"/>
      <c r="B90" s="293" t="s">
        <v>58</v>
      </c>
      <c r="C90" s="294"/>
      <c r="D90" s="297"/>
      <c r="E90" s="256"/>
      <c r="F90" s="257"/>
      <c r="G90" s="258"/>
    </row>
    <row r="91" spans="1:8" ht="30" customHeight="1">
      <c r="A91" s="39"/>
      <c r="B91" s="293" t="s">
        <v>59</v>
      </c>
      <c r="C91" s="294"/>
      <c r="D91" s="297"/>
      <c r="E91" s="256"/>
      <c r="F91" s="257"/>
      <c r="G91" s="258"/>
    </row>
    <row r="92" spans="1:8" ht="30" customHeight="1">
      <c r="A92" s="13"/>
      <c r="B92" s="40" t="s">
        <v>204</v>
      </c>
      <c r="C92" s="40" t="s">
        <v>203</v>
      </c>
      <c r="D92" s="297"/>
      <c r="E92" s="256"/>
      <c r="F92" s="257"/>
      <c r="G92" s="258"/>
      <c r="H92" s="9"/>
    </row>
    <row r="93" spans="1:8" ht="30" customHeight="1">
      <c r="A93" s="187"/>
      <c r="B93" s="226" t="s">
        <v>108</v>
      </c>
      <c r="C93" s="226" t="s">
        <v>108</v>
      </c>
      <c r="D93" s="297"/>
      <c r="E93" s="256"/>
      <c r="F93" s="257"/>
      <c r="G93" s="258"/>
    </row>
    <row r="94" spans="1:8" ht="30" customHeight="1">
      <c r="A94" s="187"/>
      <c r="B94" s="226" t="s">
        <v>205</v>
      </c>
      <c r="C94" s="226" t="s">
        <v>205</v>
      </c>
      <c r="D94" s="297"/>
      <c r="E94" s="256"/>
      <c r="F94" s="257"/>
      <c r="G94" s="258"/>
    </row>
    <row r="95" spans="1:8" ht="30" customHeight="1">
      <c r="A95" s="187"/>
      <c r="B95" s="226" t="s">
        <v>206</v>
      </c>
      <c r="C95" s="226" t="s">
        <v>206</v>
      </c>
      <c r="D95" s="297"/>
      <c r="E95" s="256"/>
      <c r="F95" s="257"/>
      <c r="G95" s="258"/>
    </row>
    <row r="96" spans="1:8" ht="30" customHeight="1">
      <c r="A96" s="187"/>
      <c r="B96" s="227" t="s">
        <v>207</v>
      </c>
      <c r="C96" s="227" t="s">
        <v>207</v>
      </c>
      <c r="D96" s="297"/>
      <c r="E96" s="256"/>
      <c r="F96" s="257"/>
      <c r="G96" s="258"/>
    </row>
    <row r="97" spans="1:8" ht="30" customHeight="1">
      <c r="A97" s="187"/>
      <c r="B97" s="227" t="s">
        <v>208</v>
      </c>
      <c r="C97" s="227" t="s">
        <v>208</v>
      </c>
      <c r="D97" s="297"/>
      <c r="E97" s="256"/>
      <c r="F97" s="257"/>
      <c r="G97" s="258"/>
    </row>
    <row r="98" spans="1:8" ht="30" customHeight="1">
      <c r="A98" s="187"/>
      <c r="B98" s="226" t="s">
        <v>199</v>
      </c>
      <c r="C98" s="226" t="s">
        <v>199</v>
      </c>
      <c r="D98" s="297"/>
      <c r="E98" s="256"/>
      <c r="F98" s="257"/>
      <c r="G98" s="258"/>
    </row>
    <row r="99" spans="1:8" ht="30" customHeight="1">
      <c r="A99" s="187"/>
      <c r="B99" s="226" t="s">
        <v>200</v>
      </c>
      <c r="C99" s="226" t="s">
        <v>200</v>
      </c>
      <c r="D99" s="297"/>
      <c r="E99" s="256"/>
      <c r="F99" s="257"/>
      <c r="G99" s="258"/>
    </row>
    <row r="100" spans="1:8" ht="30" customHeight="1">
      <c r="A100" s="187"/>
      <c r="B100" s="226" t="s">
        <v>201</v>
      </c>
      <c r="C100" s="226" t="s">
        <v>201</v>
      </c>
      <c r="D100" s="297"/>
      <c r="E100" s="256"/>
      <c r="F100" s="257"/>
      <c r="G100" s="258"/>
    </row>
    <row r="101" spans="1:8" ht="30" customHeight="1">
      <c r="A101" s="187"/>
      <c r="B101" s="226" t="s">
        <v>202</v>
      </c>
      <c r="C101" s="226" t="s">
        <v>202</v>
      </c>
      <c r="D101" s="297"/>
      <c r="E101" s="256"/>
      <c r="F101" s="257"/>
      <c r="G101" s="258"/>
    </row>
    <row r="102" spans="1:8" ht="30" customHeight="1">
      <c r="A102" s="13"/>
      <c r="B102" s="318" t="s">
        <v>134</v>
      </c>
      <c r="C102" s="319"/>
      <c r="D102" s="297"/>
      <c r="E102" s="256"/>
      <c r="F102" s="257"/>
      <c r="G102" s="258"/>
      <c r="H102" s="9"/>
    </row>
    <row r="103" spans="1:8" ht="30" customHeight="1">
      <c r="A103" s="13"/>
      <c r="B103" s="270" t="s">
        <v>135</v>
      </c>
      <c r="C103" s="271"/>
      <c r="D103" s="297"/>
      <c r="E103" s="256"/>
      <c r="F103" s="257"/>
      <c r="G103" s="258"/>
      <c r="H103" s="9"/>
    </row>
    <row r="104" spans="1:8" ht="30" customHeight="1">
      <c r="A104" s="41"/>
      <c r="B104" s="270" t="s">
        <v>136</v>
      </c>
      <c r="C104" s="271"/>
      <c r="D104" s="297"/>
      <c r="E104" s="256"/>
      <c r="F104" s="257"/>
      <c r="G104" s="258"/>
      <c r="H104" s="9"/>
    </row>
    <row r="105" spans="1:8" ht="30" customHeight="1">
      <c r="A105" s="41"/>
      <c r="B105" s="270" t="s">
        <v>137</v>
      </c>
      <c r="C105" s="271"/>
      <c r="D105" s="297"/>
      <c r="E105" s="256"/>
      <c r="F105" s="257"/>
      <c r="G105" s="258"/>
      <c r="H105" s="9"/>
    </row>
    <row r="106" spans="1:8" s="7" customFormat="1" ht="30" customHeight="1">
      <c r="A106" s="42"/>
      <c r="B106" s="281" t="s">
        <v>60</v>
      </c>
      <c r="C106" s="282"/>
      <c r="D106" s="297"/>
      <c r="E106" s="256"/>
      <c r="F106" s="257"/>
      <c r="G106" s="258"/>
      <c r="H106" s="174"/>
    </row>
    <row r="107" spans="1:8" ht="30" customHeight="1">
      <c r="A107" s="188"/>
      <c r="B107" s="287" t="s">
        <v>129</v>
      </c>
      <c r="C107" s="288"/>
      <c r="D107" s="298"/>
      <c r="E107" s="273"/>
      <c r="F107" s="274"/>
      <c r="G107" s="275"/>
    </row>
    <row r="108" spans="1:8" s="9" customFormat="1" ht="60.75" customHeight="1">
      <c r="A108" s="184" t="s">
        <v>12</v>
      </c>
      <c r="B108" s="320" t="s">
        <v>13</v>
      </c>
      <c r="C108" s="263"/>
      <c r="D108" s="43" t="s">
        <v>14</v>
      </c>
      <c r="E108" s="329" t="s">
        <v>140</v>
      </c>
      <c r="F108" s="330"/>
      <c r="G108" s="331"/>
    </row>
    <row r="109" spans="1:8" ht="30" customHeight="1">
      <c r="A109" s="325" t="s">
        <v>61</v>
      </c>
      <c r="B109" s="327" t="s">
        <v>429</v>
      </c>
      <c r="C109" s="328"/>
      <c r="D109" s="251"/>
      <c r="E109" s="253"/>
      <c r="F109" s="254"/>
      <c r="G109" s="255"/>
    </row>
    <row r="110" spans="1:8" ht="30" customHeight="1">
      <c r="A110" s="326"/>
      <c r="B110" s="316" t="s">
        <v>188</v>
      </c>
      <c r="C110" s="317"/>
      <c r="D110" s="252"/>
      <c r="E110" s="256"/>
      <c r="F110" s="257"/>
      <c r="G110" s="258"/>
    </row>
    <row r="111" spans="1:8" ht="30" customHeight="1">
      <c r="A111" s="24" t="s">
        <v>62</v>
      </c>
      <c r="B111" s="316" t="s">
        <v>113</v>
      </c>
      <c r="C111" s="317"/>
      <c r="D111" s="252"/>
      <c r="E111" s="256"/>
      <c r="F111" s="257"/>
      <c r="G111" s="258"/>
    </row>
    <row r="112" spans="1:8" ht="30" customHeight="1">
      <c r="A112" s="24"/>
      <c r="B112" s="316" t="s">
        <v>121</v>
      </c>
      <c r="C112" s="317"/>
      <c r="D112" s="252"/>
      <c r="E112" s="256"/>
      <c r="F112" s="257"/>
      <c r="G112" s="258"/>
    </row>
    <row r="113" spans="1:10" ht="30" customHeight="1">
      <c r="A113" s="187"/>
      <c r="B113" s="316" t="s">
        <v>114</v>
      </c>
      <c r="C113" s="317"/>
      <c r="D113" s="252"/>
      <c r="E113" s="256"/>
      <c r="F113" s="257"/>
      <c r="G113" s="258"/>
    </row>
    <row r="114" spans="1:10" ht="30" customHeight="1">
      <c r="A114" s="187"/>
      <c r="B114" s="316" t="s">
        <v>63</v>
      </c>
      <c r="C114" s="317"/>
      <c r="D114" s="252"/>
      <c r="E114" s="256"/>
      <c r="F114" s="257"/>
      <c r="G114" s="258"/>
    </row>
    <row r="115" spans="1:10" ht="30" customHeight="1">
      <c r="A115" s="187"/>
      <c r="B115" s="316" t="s">
        <v>64</v>
      </c>
      <c r="C115" s="317"/>
      <c r="D115" s="252"/>
      <c r="E115" s="256"/>
      <c r="F115" s="257"/>
      <c r="G115" s="258"/>
    </row>
    <row r="116" spans="1:10" ht="30" customHeight="1">
      <c r="A116" s="187"/>
      <c r="B116" s="316" t="s">
        <v>115</v>
      </c>
      <c r="C116" s="317"/>
      <c r="D116" s="252"/>
      <c r="E116" s="256"/>
      <c r="F116" s="257"/>
      <c r="G116" s="258"/>
    </row>
    <row r="117" spans="1:10" ht="30" customHeight="1">
      <c r="A117" s="187"/>
      <c r="B117" s="299" t="s">
        <v>65</v>
      </c>
      <c r="C117" s="300"/>
      <c r="D117" s="252"/>
      <c r="E117" s="256"/>
      <c r="F117" s="257"/>
      <c r="G117" s="258"/>
    </row>
    <row r="118" spans="1:10" ht="30" customHeight="1">
      <c r="A118" s="187"/>
      <c r="B118" s="299" t="s">
        <v>103</v>
      </c>
      <c r="C118" s="300"/>
      <c r="D118" s="252"/>
      <c r="E118" s="256"/>
      <c r="F118" s="257"/>
      <c r="G118" s="258"/>
    </row>
    <row r="119" spans="1:10" ht="30" customHeight="1">
      <c r="A119" s="187"/>
      <c r="B119" s="299" t="s">
        <v>66</v>
      </c>
      <c r="C119" s="300"/>
      <c r="D119" s="252"/>
      <c r="E119" s="256"/>
      <c r="F119" s="257"/>
      <c r="G119" s="258"/>
    </row>
    <row r="120" spans="1:10" ht="30" customHeight="1">
      <c r="A120" s="187"/>
      <c r="B120" s="299" t="s">
        <v>118</v>
      </c>
      <c r="C120" s="300"/>
      <c r="D120" s="252"/>
      <c r="E120" s="256"/>
      <c r="F120" s="257"/>
      <c r="G120" s="258"/>
    </row>
    <row r="121" spans="1:10" ht="30" customHeight="1">
      <c r="A121" s="187"/>
      <c r="B121" s="299" t="s">
        <v>67</v>
      </c>
      <c r="C121" s="300"/>
      <c r="D121" s="252"/>
      <c r="E121" s="256"/>
      <c r="F121" s="257"/>
      <c r="G121" s="258"/>
    </row>
    <row r="122" spans="1:10" ht="30" customHeight="1">
      <c r="A122" s="187"/>
      <c r="B122" s="287" t="s">
        <v>130</v>
      </c>
      <c r="C122" s="288"/>
      <c r="D122" s="259"/>
      <c r="E122" s="256"/>
      <c r="F122" s="257"/>
      <c r="G122" s="258"/>
    </row>
    <row r="123" spans="1:10" s="15" customFormat="1" ht="75" customHeight="1">
      <c r="A123" s="228"/>
      <c r="B123" s="179" t="s">
        <v>68</v>
      </c>
      <c r="C123" s="49"/>
      <c r="D123" s="335" t="s">
        <v>139</v>
      </c>
      <c r="E123" s="335"/>
      <c r="F123" s="333">
        <f>SUM(E109+E84+E65+E55+E47+E39+G33+G31+G27+G20+G10)</f>
        <v>0</v>
      </c>
      <c r="G123" s="333"/>
    </row>
    <row r="124" spans="1:10" s="15" customFormat="1" ht="30" customHeight="1">
      <c r="A124" s="27"/>
      <c r="B124" s="44"/>
      <c r="C124" s="45"/>
      <c r="D124" s="9"/>
      <c r="E124" s="233"/>
      <c r="F124" s="234"/>
      <c r="G124" s="234"/>
      <c r="H124" s="46"/>
      <c r="I124" s="46"/>
      <c r="J124" s="46"/>
    </row>
    <row r="125" spans="1:10" s="15" customFormat="1" ht="30" customHeight="1">
      <c r="A125" s="332" t="s">
        <v>119</v>
      </c>
      <c r="B125" s="332"/>
      <c r="C125" s="332"/>
      <c r="D125" s="9"/>
      <c r="E125" s="233"/>
      <c r="F125" s="234"/>
      <c r="G125" s="234"/>
      <c r="H125" s="46"/>
      <c r="I125" s="46"/>
      <c r="J125" s="46"/>
    </row>
    <row r="126" spans="1:10" s="15" customFormat="1" ht="30" customHeight="1">
      <c r="A126" s="27"/>
      <c r="B126" s="334" t="s">
        <v>120</v>
      </c>
      <c r="C126" s="334"/>
      <c r="D126" s="9"/>
      <c r="E126" s="17"/>
      <c r="F126" s="234"/>
      <c r="G126" s="234"/>
    </row>
    <row r="127" spans="1:10" s="18" customFormat="1" ht="31.5" customHeight="1">
      <c r="A127" s="291" t="s">
        <v>131</v>
      </c>
      <c r="B127" s="291"/>
      <c r="C127" s="291"/>
      <c r="D127" s="6"/>
      <c r="E127" s="6"/>
      <c r="F127" s="17" t="s">
        <v>104</v>
      </c>
      <c r="G127" s="229"/>
    </row>
    <row r="128" spans="1:10" s="18" customFormat="1" ht="31.5" customHeight="1">
      <c r="A128" s="291" t="s">
        <v>132</v>
      </c>
      <c r="B128" s="291"/>
      <c r="C128" s="291"/>
      <c r="D128" s="291"/>
      <c r="E128" s="291"/>
      <c r="F128" s="291"/>
      <c r="G128" s="291"/>
    </row>
    <row r="129" spans="1:7" s="15" customFormat="1" ht="30" customHeight="1">
      <c r="A129" s="292" t="s">
        <v>417</v>
      </c>
      <c r="B129" s="292"/>
      <c r="C129" s="292"/>
      <c r="D129" s="6"/>
      <c r="E129" s="6"/>
      <c r="F129" s="6"/>
      <c r="G129" s="19"/>
    </row>
    <row r="130" spans="1:7" s="15" customFormat="1" ht="30" customHeight="1">
      <c r="A130" s="19" t="s">
        <v>69</v>
      </c>
      <c r="B130" s="177" t="s">
        <v>70</v>
      </c>
      <c r="C130" s="177" t="s">
        <v>71</v>
      </c>
      <c r="D130" s="6" t="s">
        <v>1</v>
      </c>
      <c r="E130" s="6"/>
      <c r="F130" s="6"/>
      <c r="G130" s="19"/>
    </row>
    <row r="131" spans="1:7" s="15" customFormat="1" ht="30" customHeight="1">
      <c r="A131" s="17" t="s">
        <v>72</v>
      </c>
      <c r="B131" s="178" t="s">
        <v>73</v>
      </c>
      <c r="C131" s="178" t="s">
        <v>74</v>
      </c>
      <c r="D131" s="6" t="s">
        <v>2</v>
      </c>
      <c r="E131" s="6"/>
      <c r="F131" s="6"/>
      <c r="G131" s="19"/>
    </row>
    <row r="132" spans="1:7" s="15" customFormat="1" ht="30" customHeight="1">
      <c r="A132" s="176" t="s">
        <v>75</v>
      </c>
      <c r="B132" s="178" t="s">
        <v>76</v>
      </c>
      <c r="C132" s="178" t="s">
        <v>77</v>
      </c>
      <c r="D132" s="6" t="s">
        <v>78</v>
      </c>
      <c r="E132" s="6"/>
      <c r="F132" s="6"/>
      <c r="G132" s="19"/>
    </row>
    <row r="133" spans="1:7" s="15" customFormat="1" ht="30" customHeight="1">
      <c r="A133" s="20" t="s">
        <v>79</v>
      </c>
      <c r="B133" s="178" t="s">
        <v>80</v>
      </c>
      <c r="C133" s="178" t="s">
        <v>81</v>
      </c>
      <c r="D133" s="6"/>
      <c r="E133" s="16"/>
      <c r="F133" s="16"/>
      <c r="G133" s="235"/>
    </row>
    <row r="134" spans="1:7" s="18" customFormat="1" ht="30" customHeight="1">
      <c r="A134" s="20"/>
      <c r="B134" s="178" t="s">
        <v>82</v>
      </c>
      <c r="C134" s="178" t="s">
        <v>83</v>
      </c>
      <c r="D134" s="6"/>
      <c r="E134" s="16"/>
      <c r="F134" s="16"/>
      <c r="G134" s="235"/>
    </row>
    <row r="135" spans="1:7" s="18" customFormat="1" ht="30" customHeight="1">
      <c r="A135" s="20"/>
      <c r="B135" s="178" t="s">
        <v>84</v>
      </c>
      <c r="C135" s="178" t="s">
        <v>85</v>
      </c>
      <c r="D135" s="6"/>
      <c r="E135" s="16"/>
      <c r="F135" s="16"/>
      <c r="G135" s="235"/>
    </row>
    <row r="136" spans="1:7" s="18" customFormat="1" ht="30" customHeight="1">
      <c r="A136" s="20"/>
      <c r="B136" s="178" t="s">
        <v>86</v>
      </c>
      <c r="C136" s="178" t="s">
        <v>87</v>
      </c>
      <c r="D136" s="6"/>
      <c r="E136" s="16"/>
      <c r="F136" s="16"/>
      <c r="G136" s="235"/>
    </row>
    <row r="137" spans="1:7" s="18" customFormat="1" ht="30" customHeight="1">
      <c r="A137" s="20"/>
      <c r="B137" s="178" t="s">
        <v>88</v>
      </c>
      <c r="C137" s="178" t="s">
        <v>89</v>
      </c>
      <c r="D137" s="6"/>
      <c r="E137" s="16"/>
      <c r="F137" s="16"/>
      <c r="G137" s="235"/>
    </row>
    <row r="138" spans="1:7" s="18" customFormat="1" ht="39.75" customHeight="1">
      <c r="A138" s="20"/>
      <c r="B138" s="182" t="s">
        <v>90</v>
      </c>
      <c r="C138" s="313" t="s">
        <v>133</v>
      </c>
      <c r="D138" s="313"/>
      <c r="E138" s="313"/>
      <c r="F138" s="313"/>
      <c r="G138" s="313"/>
    </row>
    <row r="139" spans="1:7" s="18" customFormat="1" ht="30" customHeight="1">
      <c r="A139" s="47" t="s">
        <v>91</v>
      </c>
      <c r="B139" s="47"/>
      <c r="C139" s="47"/>
      <c r="D139" s="21"/>
    </row>
    <row r="140" spans="1:7" s="15" customFormat="1" ht="30" customHeight="1">
      <c r="A140" s="20"/>
      <c r="B140" s="22" t="s">
        <v>92</v>
      </c>
      <c r="C140" s="18"/>
      <c r="D140" s="48"/>
      <c r="E140" s="18"/>
      <c r="F140" s="18"/>
      <c r="G140" s="18"/>
    </row>
    <row r="141" spans="1:7" s="15" customFormat="1" ht="30" customHeight="1">
      <c r="A141" s="20"/>
      <c r="B141" s="22"/>
      <c r="C141" s="18"/>
      <c r="D141" s="48"/>
      <c r="E141" s="18"/>
      <c r="F141" s="18"/>
      <c r="G141" s="18"/>
    </row>
    <row r="142" spans="1:7" s="15" customFormat="1" ht="30" customHeight="1">
      <c r="A142" s="20"/>
      <c r="B142" s="22"/>
      <c r="C142" s="18"/>
      <c r="D142" s="48"/>
      <c r="E142" s="18"/>
      <c r="F142" s="18"/>
      <c r="G142" s="18"/>
    </row>
    <row r="143" spans="1:7" s="15" customFormat="1" ht="30" customHeight="1">
      <c r="A143" s="20"/>
      <c r="B143" s="22"/>
      <c r="C143" s="18"/>
      <c r="D143" s="48"/>
      <c r="E143" s="18"/>
      <c r="F143" s="18"/>
      <c r="G143" s="18"/>
    </row>
    <row r="144" spans="1:7" s="15" customFormat="1" ht="30" customHeight="1">
      <c r="A144" s="20"/>
      <c r="B144" s="22"/>
      <c r="C144" s="18"/>
      <c r="D144" s="48"/>
      <c r="E144" s="18"/>
      <c r="F144" s="18"/>
      <c r="G144" s="18"/>
    </row>
    <row r="145" spans="1:1" ht="30" customHeight="1">
      <c r="A145" s="6" t="s">
        <v>93</v>
      </c>
    </row>
    <row r="146" spans="1:1" ht="30" customHeight="1">
      <c r="A146" s="6" t="s">
        <v>94</v>
      </c>
    </row>
    <row r="147" spans="1:1" ht="30" customHeight="1">
      <c r="A147" s="6" t="s">
        <v>95</v>
      </c>
    </row>
    <row r="148" spans="1:1" ht="30" customHeight="1">
      <c r="A148" s="6" t="s">
        <v>95</v>
      </c>
    </row>
    <row r="149" spans="1:1" ht="30" customHeight="1">
      <c r="A149" s="6" t="s">
        <v>95</v>
      </c>
    </row>
    <row r="150" spans="1:1" ht="30" customHeight="1">
      <c r="A150" s="6" t="s">
        <v>96</v>
      </c>
    </row>
    <row r="151" spans="1:1" ht="30" customHeight="1">
      <c r="A151" s="6" t="s">
        <v>95</v>
      </c>
    </row>
    <row r="152" spans="1:1" ht="30" customHeight="1">
      <c r="A152" s="6" t="s">
        <v>95</v>
      </c>
    </row>
    <row r="153" spans="1:1" ht="30" customHeight="1">
      <c r="A153" s="6" t="s">
        <v>95</v>
      </c>
    </row>
    <row r="154" spans="1:1" ht="30" customHeight="1">
      <c r="A154" s="6" t="s">
        <v>97</v>
      </c>
    </row>
    <row r="155" spans="1:1" ht="30" customHeight="1">
      <c r="A155" s="6" t="s">
        <v>98</v>
      </c>
    </row>
    <row r="156" spans="1:1" ht="30" customHeight="1"/>
    <row r="157" spans="1:1" ht="30" customHeight="1">
      <c r="A157" s="6" t="s">
        <v>99</v>
      </c>
    </row>
    <row r="158" spans="1:1" ht="30" customHeight="1">
      <c r="A158" s="6" t="s">
        <v>100</v>
      </c>
    </row>
    <row r="159" spans="1:1" ht="30" customHeight="1"/>
    <row r="160" spans="1:1" ht="30" customHeight="1"/>
    <row r="161" ht="30" customHeight="1"/>
    <row r="162" ht="30" customHeight="1"/>
  </sheetData>
  <mergeCells count="143">
    <mergeCell ref="A2:G2"/>
    <mergeCell ref="A5:G5"/>
    <mergeCell ref="B7:C7"/>
    <mergeCell ref="E7:F7"/>
    <mergeCell ref="A8:A9"/>
    <mergeCell ref="B8:C8"/>
    <mergeCell ref="D8:D9"/>
    <mergeCell ref="E8:E9"/>
    <mergeCell ref="F8:F9"/>
    <mergeCell ref="A4:B4"/>
    <mergeCell ref="B3:C3"/>
    <mergeCell ref="B21:B22"/>
    <mergeCell ref="B23:B24"/>
    <mergeCell ref="C25:C26"/>
    <mergeCell ref="G8:G9"/>
    <mergeCell ref="C10:C11"/>
    <mergeCell ref="D10:D19"/>
    <mergeCell ref="E10:E19"/>
    <mergeCell ref="F10:F19"/>
    <mergeCell ref="G10:G19"/>
    <mergeCell ref="D27:D30"/>
    <mergeCell ref="E27:E30"/>
    <mergeCell ref="F27:F30"/>
    <mergeCell ref="G27:G30"/>
    <mergeCell ref="D31:D32"/>
    <mergeCell ref="E31:E32"/>
    <mergeCell ref="F31:F32"/>
    <mergeCell ref="G31:G32"/>
    <mergeCell ref="D20:D26"/>
    <mergeCell ref="E20:E26"/>
    <mergeCell ref="F20:F26"/>
    <mergeCell ref="G20:G26"/>
    <mergeCell ref="D33:D35"/>
    <mergeCell ref="E33:F35"/>
    <mergeCell ref="G33:G35"/>
    <mergeCell ref="B36:C36"/>
    <mergeCell ref="E36:F36"/>
    <mergeCell ref="A37:A38"/>
    <mergeCell ref="B37:C38"/>
    <mergeCell ref="D37:D38"/>
    <mergeCell ref="E37:G38"/>
    <mergeCell ref="B39:C39"/>
    <mergeCell ref="D39:D46"/>
    <mergeCell ref="E39:G46"/>
    <mergeCell ref="B41:C41"/>
    <mergeCell ref="B42:C42"/>
    <mergeCell ref="B43:C43"/>
    <mergeCell ref="B44:C44"/>
    <mergeCell ref="B45:C45"/>
    <mergeCell ref="B46:C46"/>
    <mergeCell ref="B40:C40"/>
    <mergeCell ref="A47:A48"/>
    <mergeCell ref="B47:C47"/>
    <mergeCell ref="D47:D54"/>
    <mergeCell ref="E47:G54"/>
    <mergeCell ref="B48:C48"/>
    <mergeCell ref="B49:C49"/>
    <mergeCell ref="B50:C50"/>
    <mergeCell ref="B51:C51"/>
    <mergeCell ref="B52:C52"/>
    <mergeCell ref="B53:C53"/>
    <mergeCell ref="A65:A66"/>
    <mergeCell ref="D65:D82"/>
    <mergeCell ref="E65:G82"/>
    <mergeCell ref="B66:C66"/>
    <mergeCell ref="B68:C68"/>
    <mergeCell ref="B70:C70"/>
    <mergeCell ref="B54:C54"/>
    <mergeCell ref="B55:C55"/>
    <mergeCell ref="D55:D63"/>
    <mergeCell ref="E55:G63"/>
    <mergeCell ref="B56:C56"/>
    <mergeCell ref="B57:C57"/>
    <mergeCell ref="B58:C58"/>
    <mergeCell ref="B59:C59"/>
    <mergeCell ref="B60:C60"/>
    <mergeCell ref="B61:C61"/>
    <mergeCell ref="B72:C72"/>
    <mergeCell ref="B74:C74"/>
    <mergeCell ref="B78:C78"/>
    <mergeCell ref="B79:C79"/>
    <mergeCell ref="B80:C80"/>
    <mergeCell ref="B81:C81"/>
    <mergeCell ref="B82:C82"/>
    <mergeCell ref="J74:L74"/>
    <mergeCell ref="B76:C76"/>
    <mergeCell ref="J76:Q76"/>
    <mergeCell ref="B62:C62"/>
    <mergeCell ref="B63:C63"/>
    <mergeCell ref="B64:C64"/>
    <mergeCell ref="E64:G64"/>
    <mergeCell ref="B75:C75"/>
    <mergeCell ref="B67:C67"/>
    <mergeCell ref="B69:C69"/>
    <mergeCell ref="B71:C71"/>
    <mergeCell ref="B73:C73"/>
    <mergeCell ref="B117:C117"/>
    <mergeCell ref="B118:C118"/>
    <mergeCell ref="B106:C106"/>
    <mergeCell ref="B108:C108"/>
    <mergeCell ref="E108:G108"/>
    <mergeCell ref="A125:C125"/>
    <mergeCell ref="A127:C127"/>
    <mergeCell ref="A128:G128"/>
    <mergeCell ref="B119:C119"/>
    <mergeCell ref="B120:C120"/>
    <mergeCell ref="B121:C121"/>
    <mergeCell ref="F123:G123"/>
    <mergeCell ref="B126:C126"/>
    <mergeCell ref="D123:E123"/>
    <mergeCell ref="D84:D107"/>
    <mergeCell ref="E84:G107"/>
    <mergeCell ref="B85:C87"/>
    <mergeCell ref="B88:C88"/>
    <mergeCell ref="B89:C89"/>
    <mergeCell ref="B113:C113"/>
    <mergeCell ref="B114:C114"/>
    <mergeCell ref="B115:C115"/>
    <mergeCell ref="B116:C116"/>
    <mergeCell ref="C138:G138"/>
    <mergeCell ref="B31:B32"/>
    <mergeCell ref="C31:C32"/>
    <mergeCell ref="B65:C65"/>
    <mergeCell ref="B107:C107"/>
    <mergeCell ref="A129:C129"/>
    <mergeCell ref="B111:C111"/>
    <mergeCell ref="B112:C112"/>
    <mergeCell ref="B90:C90"/>
    <mergeCell ref="B91:C91"/>
    <mergeCell ref="B102:C102"/>
    <mergeCell ref="B103:C103"/>
    <mergeCell ref="B104:C104"/>
    <mergeCell ref="B105:C105"/>
    <mergeCell ref="B122:C122"/>
    <mergeCell ref="B83:C83"/>
    <mergeCell ref="E83:G83"/>
    <mergeCell ref="B84:C84"/>
    <mergeCell ref="A109:A110"/>
    <mergeCell ref="B109:C109"/>
    <mergeCell ref="D109:D122"/>
    <mergeCell ref="E109:G122"/>
    <mergeCell ref="B110:C110"/>
    <mergeCell ref="B77:C7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146"/>
  <sheetViews>
    <sheetView zoomScale="70" zoomScaleNormal="70" workbookViewId="0">
      <selection activeCell="A4" sqref="A4:B4"/>
    </sheetView>
  </sheetViews>
  <sheetFormatPr defaultColWidth="9" defaultRowHeight="30" customHeight="1"/>
  <cols>
    <col min="1" max="1" width="16.42578125" style="1" customWidth="1"/>
    <col min="2" max="2" width="75.42578125" style="1" customWidth="1"/>
    <col min="3" max="3" width="7.5703125" style="53" customWidth="1"/>
    <col min="4" max="4" width="7.85546875" style="1" customWidth="1"/>
    <col min="5" max="5" width="7.85546875" style="52" customWidth="1"/>
    <col min="6" max="6" width="9.140625" style="52" customWidth="1"/>
    <col min="7" max="7" width="7.85546875" style="52" customWidth="1"/>
    <col min="8" max="10" width="5.42578125" style="52" customWidth="1"/>
    <col min="11" max="11" width="5.7109375" style="52" customWidth="1"/>
    <col min="12" max="12" width="9" style="52" hidden="1" customWidth="1"/>
    <col min="13" max="13" width="6.28515625" style="52" customWidth="1"/>
    <col min="14" max="14" width="27.5703125" style="52" customWidth="1"/>
    <col min="15" max="15" width="8.42578125" style="9" customWidth="1"/>
    <col min="16" max="18" width="11.42578125" style="52" customWidth="1"/>
    <col min="19" max="19" width="9.7109375" style="52" customWidth="1"/>
    <col min="20" max="16384" width="9" style="1"/>
  </cols>
  <sheetData>
    <row r="1" spans="1:19" ht="30" customHeight="1">
      <c r="B1" s="392" t="s">
        <v>142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189"/>
    </row>
    <row r="2" spans="1:19" ht="30" customHeight="1">
      <c r="B2" s="392" t="s">
        <v>143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189"/>
    </row>
    <row r="3" spans="1:19" ht="30" customHeight="1">
      <c r="A3" s="392" t="s">
        <v>379</v>
      </c>
      <c r="B3" s="392"/>
      <c r="C3" s="392"/>
      <c r="D3" s="392"/>
      <c r="E3" s="392" t="s">
        <v>213</v>
      </c>
      <c r="F3" s="392"/>
      <c r="G3" s="392"/>
      <c r="H3" s="392"/>
      <c r="I3" s="392"/>
      <c r="J3" s="392"/>
      <c r="K3" s="392"/>
      <c r="L3" s="392"/>
      <c r="M3" s="392"/>
      <c r="N3" s="392"/>
      <c r="O3" s="83"/>
      <c r="P3" s="81"/>
      <c r="Q3" s="81"/>
      <c r="R3" s="81"/>
      <c r="S3" s="189"/>
    </row>
    <row r="4" spans="1:19" ht="30" customHeight="1">
      <c r="A4" s="393" t="s">
        <v>144</v>
      </c>
      <c r="B4" s="393"/>
      <c r="C4" s="189"/>
      <c r="D4" s="3"/>
      <c r="E4" s="190"/>
      <c r="F4" s="190"/>
      <c r="G4" s="190"/>
    </row>
    <row r="5" spans="1:19" ht="30" customHeight="1">
      <c r="B5" s="1" t="s">
        <v>214</v>
      </c>
    </row>
    <row r="6" spans="1:19" ht="30" customHeight="1">
      <c r="B6" s="1" t="s">
        <v>185</v>
      </c>
    </row>
    <row r="7" spans="1:19" ht="30" customHeight="1">
      <c r="A7" s="394" t="s">
        <v>145</v>
      </c>
      <c r="B7" s="394"/>
      <c r="C7" s="189"/>
      <c r="D7" s="3"/>
      <c r="E7" s="190"/>
      <c r="F7" s="190"/>
      <c r="G7" s="190"/>
    </row>
    <row r="8" spans="1:19" ht="30" customHeight="1">
      <c r="A8" s="395" t="s">
        <v>146</v>
      </c>
      <c r="B8" s="396"/>
      <c r="C8" s="397"/>
      <c r="D8" s="402" t="s">
        <v>147</v>
      </c>
      <c r="E8" s="403"/>
      <c r="F8" s="403"/>
      <c r="G8" s="404"/>
      <c r="H8" s="408" t="s">
        <v>148</v>
      </c>
      <c r="I8" s="408"/>
      <c r="J8" s="408"/>
      <c r="K8" s="408"/>
      <c r="L8" s="408"/>
      <c r="M8" s="408"/>
      <c r="N8" s="409" t="s">
        <v>149</v>
      </c>
      <c r="O8" s="410" t="s">
        <v>14</v>
      </c>
      <c r="P8" s="433" t="s">
        <v>101</v>
      </c>
      <c r="Q8" s="434"/>
      <c r="R8" s="408" t="s">
        <v>3</v>
      </c>
    </row>
    <row r="9" spans="1:19" ht="30" customHeight="1">
      <c r="A9" s="398"/>
      <c r="B9" s="399"/>
      <c r="C9" s="400"/>
      <c r="D9" s="405"/>
      <c r="E9" s="406"/>
      <c r="F9" s="406"/>
      <c r="G9" s="407"/>
      <c r="H9" s="408"/>
      <c r="I9" s="408"/>
      <c r="J9" s="408"/>
      <c r="K9" s="408"/>
      <c r="L9" s="408"/>
      <c r="M9" s="408"/>
      <c r="N9" s="409"/>
      <c r="O9" s="410"/>
      <c r="P9" s="411" t="s">
        <v>150</v>
      </c>
      <c r="Q9" s="411" t="s">
        <v>151</v>
      </c>
      <c r="R9" s="408"/>
    </row>
    <row r="10" spans="1:19" ht="30" customHeight="1">
      <c r="A10" s="398"/>
      <c r="B10" s="399"/>
      <c r="C10" s="400"/>
      <c r="D10" s="412" t="s">
        <v>152</v>
      </c>
      <c r="E10" s="415" t="s">
        <v>153</v>
      </c>
      <c r="F10" s="415" t="s">
        <v>154</v>
      </c>
      <c r="G10" s="415" t="s">
        <v>155</v>
      </c>
      <c r="H10" s="193">
        <v>1</v>
      </c>
      <c r="I10" s="52">
        <v>2</v>
      </c>
      <c r="J10" s="193">
        <v>3</v>
      </c>
      <c r="K10" s="52">
        <v>4</v>
      </c>
      <c r="M10" s="193">
        <v>5</v>
      </c>
      <c r="N10" s="416" t="s">
        <v>156</v>
      </c>
      <c r="O10" s="410"/>
      <c r="P10" s="411"/>
      <c r="Q10" s="411"/>
      <c r="R10" s="408"/>
    </row>
    <row r="11" spans="1:19" ht="30" customHeight="1">
      <c r="A11" s="398"/>
      <c r="B11" s="399"/>
      <c r="C11" s="400"/>
      <c r="D11" s="413"/>
      <c r="E11" s="415"/>
      <c r="F11" s="415"/>
      <c r="G11" s="415"/>
      <c r="H11" s="418" t="s">
        <v>157</v>
      </c>
      <c r="I11" s="195" t="s">
        <v>158</v>
      </c>
      <c r="J11" s="195" t="s">
        <v>159</v>
      </c>
      <c r="K11" s="195" t="s">
        <v>160</v>
      </c>
      <c r="L11" s="195" t="s">
        <v>161</v>
      </c>
      <c r="M11" s="195" t="s">
        <v>162</v>
      </c>
      <c r="N11" s="416"/>
      <c r="O11" s="410"/>
      <c r="P11" s="411"/>
      <c r="Q11" s="411"/>
      <c r="R11" s="408"/>
    </row>
    <row r="12" spans="1:19" ht="42.75" customHeight="1">
      <c r="A12" s="401"/>
      <c r="B12" s="399"/>
      <c r="C12" s="400"/>
      <c r="D12" s="414"/>
      <c r="E12" s="415"/>
      <c r="F12" s="415"/>
      <c r="G12" s="415"/>
      <c r="H12" s="419"/>
      <c r="I12" s="54"/>
      <c r="J12" s="194"/>
      <c r="K12" s="54"/>
      <c r="L12" s="54"/>
      <c r="M12" s="194"/>
      <c r="N12" s="417"/>
      <c r="O12" s="410"/>
      <c r="P12" s="55" t="s">
        <v>163</v>
      </c>
      <c r="Q12" s="55" t="s">
        <v>163</v>
      </c>
      <c r="R12" s="408"/>
    </row>
    <row r="13" spans="1:19" ht="30" customHeight="1">
      <c r="A13" s="420" t="s">
        <v>182</v>
      </c>
      <c r="B13" s="422" t="s">
        <v>164</v>
      </c>
      <c r="C13" s="423"/>
      <c r="D13" s="424"/>
      <c r="E13" s="427"/>
      <c r="F13" s="430"/>
      <c r="G13" s="430"/>
      <c r="H13" s="430"/>
      <c r="I13" s="430"/>
      <c r="J13" s="430"/>
      <c r="K13" s="430"/>
      <c r="L13" s="191"/>
      <c r="M13" s="430"/>
      <c r="N13" s="439">
        <v>20</v>
      </c>
      <c r="O13" s="296"/>
      <c r="P13" s="435"/>
      <c r="Q13" s="435"/>
      <c r="R13" s="309">
        <f>SUM(P13:Q13)/2</f>
        <v>0</v>
      </c>
    </row>
    <row r="14" spans="1:19" ht="30" customHeight="1">
      <c r="A14" s="421"/>
      <c r="B14" s="431">
        <v>1</v>
      </c>
      <c r="C14" s="432"/>
      <c r="D14" s="425"/>
      <c r="E14" s="428"/>
      <c r="F14" s="416"/>
      <c r="G14" s="416"/>
      <c r="H14" s="416"/>
      <c r="I14" s="416"/>
      <c r="J14" s="416"/>
      <c r="K14" s="416"/>
      <c r="L14" s="191"/>
      <c r="M14" s="416"/>
      <c r="N14" s="440"/>
      <c r="O14" s="297"/>
      <c r="P14" s="436"/>
      <c r="Q14" s="436"/>
      <c r="R14" s="310"/>
    </row>
    <row r="15" spans="1:19" ht="30" customHeight="1">
      <c r="A15" s="56" t="s">
        <v>183</v>
      </c>
      <c r="B15" s="431">
        <v>2</v>
      </c>
      <c r="C15" s="432"/>
      <c r="D15" s="425"/>
      <c r="E15" s="428"/>
      <c r="F15" s="416"/>
      <c r="G15" s="416"/>
      <c r="H15" s="416"/>
      <c r="I15" s="416"/>
      <c r="J15" s="416"/>
      <c r="K15" s="416"/>
      <c r="L15" s="191"/>
      <c r="M15" s="416"/>
      <c r="N15" s="440"/>
      <c r="O15" s="297"/>
      <c r="P15" s="436"/>
      <c r="Q15" s="436"/>
      <c r="R15" s="310"/>
    </row>
    <row r="16" spans="1:19" ht="30" customHeight="1">
      <c r="A16" s="56"/>
      <c r="B16" s="431">
        <v>3</v>
      </c>
      <c r="C16" s="432"/>
      <c r="D16" s="425"/>
      <c r="E16" s="428"/>
      <c r="F16" s="416"/>
      <c r="G16" s="416"/>
      <c r="H16" s="416"/>
      <c r="I16" s="416"/>
      <c r="J16" s="416"/>
      <c r="K16" s="416"/>
      <c r="L16" s="191"/>
      <c r="M16" s="416"/>
      <c r="N16" s="440"/>
      <c r="O16" s="297"/>
      <c r="P16" s="436"/>
      <c r="Q16" s="436"/>
      <c r="R16" s="310"/>
    </row>
    <row r="17" spans="1:18" ht="30" customHeight="1">
      <c r="A17" s="56"/>
      <c r="B17" s="431">
        <v>4</v>
      </c>
      <c r="C17" s="432"/>
      <c r="D17" s="425"/>
      <c r="E17" s="428"/>
      <c r="F17" s="416"/>
      <c r="G17" s="416"/>
      <c r="H17" s="416"/>
      <c r="I17" s="416"/>
      <c r="J17" s="416"/>
      <c r="K17" s="416"/>
      <c r="L17" s="191"/>
      <c r="M17" s="416"/>
      <c r="N17" s="440"/>
      <c r="O17" s="297"/>
      <c r="P17" s="436"/>
      <c r="Q17" s="436"/>
      <c r="R17" s="310"/>
    </row>
    <row r="18" spans="1:18" ht="30" customHeight="1">
      <c r="A18" s="56"/>
      <c r="B18" s="431">
        <v>5</v>
      </c>
      <c r="C18" s="432"/>
      <c r="D18" s="425"/>
      <c r="E18" s="428"/>
      <c r="F18" s="416"/>
      <c r="G18" s="416"/>
      <c r="H18" s="416"/>
      <c r="I18" s="416"/>
      <c r="J18" s="416"/>
      <c r="K18" s="416"/>
      <c r="L18" s="191"/>
      <c r="M18" s="416"/>
      <c r="N18" s="440"/>
      <c r="O18" s="297"/>
      <c r="P18" s="436"/>
      <c r="Q18" s="436"/>
      <c r="R18" s="310"/>
    </row>
    <row r="19" spans="1:18" ht="30" customHeight="1">
      <c r="A19" s="56"/>
      <c r="B19" s="431">
        <v>6</v>
      </c>
      <c r="C19" s="432"/>
      <c r="D19" s="425"/>
      <c r="E19" s="428"/>
      <c r="F19" s="416"/>
      <c r="G19" s="416"/>
      <c r="H19" s="416"/>
      <c r="I19" s="416"/>
      <c r="J19" s="416"/>
      <c r="K19" s="416"/>
      <c r="L19" s="191"/>
      <c r="M19" s="416"/>
      <c r="N19" s="440"/>
      <c r="O19" s="297"/>
      <c r="P19" s="436"/>
      <c r="Q19" s="436"/>
      <c r="R19" s="310"/>
    </row>
    <row r="20" spans="1:18" ht="30" customHeight="1">
      <c r="A20" s="56"/>
      <c r="B20" s="431">
        <v>8</v>
      </c>
      <c r="C20" s="432"/>
      <c r="D20" s="425"/>
      <c r="E20" s="428"/>
      <c r="F20" s="416"/>
      <c r="G20" s="416"/>
      <c r="H20" s="416"/>
      <c r="I20" s="416"/>
      <c r="J20" s="416"/>
      <c r="K20" s="416"/>
      <c r="L20" s="191"/>
      <c r="M20" s="416"/>
      <c r="N20" s="440"/>
      <c r="O20" s="297"/>
      <c r="P20" s="436"/>
      <c r="Q20" s="436"/>
      <c r="R20" s="310"/>
    </row>
    <row r="21" spans="1:18" ht="30" customHeight="1">
      <c r="A21" s="56"/>
      <c r="B21" s="431">
        <v>9</v>
      </c>
      <c r="C21" s="432"/>
      <c r="D21" s="426"/>
      <c r="E21" s="429"/>
      <c r="F21" s="417"/>
      <c r="G21" s="417"/>
      <c r="H21" s="417"/>
      <c r="I21" s="417"/>
      <c r="J21" s="417"/>
      <c r="K21" s="417"/>
      <c r="L21" s="191"/>
      <c r="M21" s="417"/>
      <c r="N21" s="441"/>
      <c r="O21" s="298"/>
      <c r="P21" s="437"/>
      <c r="Q21" s="437"/>
      <c r="R21" s="438"/>
    </row>
    <row r="22" spans="1:18" ht="30" customHeight="1">
      <c r="A22" s="56"/>
      <c r="B22" s="422" t="s">
        <v>165</v>
      </c>
      <c r="C22" s="423"/>
      <c r="D22" s="424"/>
      <c r="E22" s="427"/>
      <c r="F22" s="430"/>
      <c r="G22" s="430"/>
      <c r="H22" s="430"/>
      <c r="I22" s="430"/>
      <c r="J22" s="430"/>
      <c r="K22" s="430"/>
      <c r="L22" s="191"/>
      <c r="M22" s="430"/>
      <c r="N22" s="439">
        <v>15</v>
      </c>
      <c r="O22" s="442"/>
      <c r="P22" s="435"/>
      <c r="Q22" s="435"/>
      <c r="R22" s="309">
        <f>SUM(P22:Q22)/2</f>
        <v>0</v>
      </c>
    </row>
    <row r="23" spans="1:18" ht="30" customHeight="1">
      <c r="A23" s="56"/>
      <c r="B23" s="431">
        <v>1</v>
      </c>
      <c r="C23" s="432"/>
      <c r="D23" s="425"/>
      <c r="E23" s="428"/>
      <c r="F23" s="416"/>
      <c r="G23" s="416"/>
      <c r="H23" s="416"/>
      <c r="I23" s="416"/>
      <c r="J23" s="416"/>
      <c r="K23" s="416"/>
      <c r="L23" s="191"/>
      <c r="M23" s="416"/>
      <c r="N23" s="440"/>
      <c r="O23" s="443"/>
      <c r="P23" s="436"/>
      <c r="Q23" s="436"/>
      <c r="R23" s="310"/>
    </row>
    <row r="24" spans="1:18" ht="30" customHeight="1">
      <c r="A24" s="56"/>
      <c r="B24" s="431">
        <v>2</v>
      </c>
      <c r="C24" s="432"/>
      <c r="D24" s="425"/>
      <c r="E24" s="428"/>
      <c r="F24" s="416"/>
      <c r="G24" s="416"/>
      <c r="H24" s="416"/>
      <c r="I24" s="416"/>
      <c r="J24" s="416"/>
      <c r="K24" s="416"/>
      <c r="L24" s="191"/>
      <c r="M24" s="416"/>
      <c r="N24" s="440"/>
      <c r="O24" s="443"/>
      <c r="P24" s="436"/>
      <c r="Q24" s="436"/>
      <c r="R24" s="310"/>
    </row>
    <row r="25" spans="1:18" ht="30" customHeight="1">
      <c r="A25" s="56"/>
      <c r="B25" s="431">
        <v>3</v>
      </c>
      <c r="C25" s="432"/>
      <c r="D25" s="425"/>
      <c r="E25" s="428"/>
      <c r="F25" s="416"/>
      <c r="G25" s="416"/>
      <c r="H25" s="416"/>
      <c r="I25" s="416"/>
      <c r="J25" s="416"/>
      <c r="K25" s="416"/>
      <c r="L25" s="191"/>
      <c r="M25" s="416"/>
      <c r="N25" s="440"/>
      <c r="O25" s="443"/>
      <c r="P25" s="436"/>
      <c r="Q25" s="436"/>
      <c r="R25" s="310"/>
    </row>
    <row r="26" spans="1:18" ht="30" customHeight="1">
      <c r="A26" s="56"/>
      <c r="B26" s="431">
        <v>4</v>
      </c>
      <c r="C26" s="432"/>
      <c r="D26" s="425"/>
      <c r="E26" s="428"/>
      <c r="F26" s="416"/>
      <c r="G26" s="416"/>
      <c r="H26" s="416"/>
      <c r="I26" s="416"/>
      <c r="J26" s="416"/>
      <c r="K26" s="416"/>
      <c r="L26" s="191"/>
      <c r="M26" s="416"/>
      <c r="N26" s="440"/>
      <c r="O26" s="443"/>
      <c r="P26" s="436"/>
      <c r="Q26" s="436"/>
      <c r="R26" s="310"/>
    </row>
    <row r="27" spans="1:18" ht="30" customHeight="1">
      <c r="A27" s="56"/>
      <c r="B27" s="431">
        <v>5</v>
      </c>
      <c r="C27" s="432"/>
      <c r="D27" s="426"/>
      <c r="E27" s="429"/>
      <c r="F27" s="417"/>
      <c r="G27" s="417"/>
      <c r="H27" s="417"/>
      <c r="I27" s="417"/>
      <c r="J27" s="417"/>
      <c r="K27" s="417"/>
      <c r="L27" s="191"/>
      <c r="M27" s="417"/>
      <c r="N27" s="441"/>
      <c r="O27" s="444"/>
      <c r="P27" s="437"/>
      <c r="Q27" s="437"/>
      <c r="R27" s="438"/>
    </row>
    <row r="28" spans="1:18" ht="30" customHeight="1">
      <c r="A28" s="56"/>
      <c r="B28" s="422" t="s">
        <v>166</v>
      </c>
      <c r="C28" s="423"/>
      <c r="D28" s="450"/>
      <c r="E28" s="453"/>
      <c r="F28" s="430"/>
      <c r="G28" s="430"/>
      <c r="H28" s="430"/>
      <c r="I28" s="430"/>
      <c r="J28" s="430"/>
      <c r="K28" s="430"/>
      <c r="L28" s="191"/>
      <c r="M28" s="447"/>
      <c r="N28" s="439">
        <v>10</v>
      </c>
      <c r="O28" s="442"/>
      <c r="P28" s="435"/>
      <c r="Q28" s="435"/>
      <c r="R28" s="309">
        <f>SUM(P28:Q28)/2</f>
        <v>0</v>
      </c>
    </row>
    <row r="29" spans="1:18" ht="30" customHeight="1">
      <c r="A29" s="56"/>
      <c r="B29" s="431">
        <v>1</v>
      </c>
      <c r="C29" s="432"/>
      <c r="D29" s="451"/>
      <c r="E29" s="454"/>
      <c r="F29" s="416"/>
      <c r="G29" s="416"/>
      <c r="H29" s="416"/>
      <c r="I29" s="416"/>
      <c r="J29" s="416"/>
      <c r="K29" s="416"/>
      <c r="L29" s="57"/>
      <c r="M29" s="448"/>
      <c r="N29" s="440"/>
      <c r="O29" s="443"/>
      <c r="P29" s="436"/>
      <c r="Q29" s="436"/>
      <c r="R29" s="310"/>
    </row>
    <row r="30" spans="1:18" ht="30" customHeight="1">
      <c r="A30" s="56"/>
      <c r="B30" s="431">
        <v>2</v>
      </c>
      <c r="C30" s="432"/>
      <c r="D30" s="451"/>
      <c r="E30" s="454"/>
      <c r="F30" s="416"/>
      <c r="G30" s="416"/>
      <c r="H30" s="416"/>
      <c r="I30" s="416"/>
      <c r="J30" s="416"/>
      <c r="K30" s="416"/>
      <c r="L30" s="57"/>
      <c r="M30" s="448"/>
      <c r="N30" s="440"/>
      <c r="O30" s="443"/>
      <c r="P30" s="436"/>
      <c r="Q30" s="436"/>
      <c r="R30" s="310"/>
    </row>
    <row r="31" spans="1:18" ht="30" customHeight="1">
      <c r="A31" s="56"/>
      <c r="B31" s="431">
        <v>3</v>
      </c>
      <c r="C31" s="432"/>
      <c r="D31" s="451"/>
      <c r="E31" s="454"/>
      <c r="F31" s="416"/>
      <c r="G31" s="416"/>
      <c r="H31" s="416"/>
      <c r="I31" s="416"/>
      <c r="J31" s="416"/>
      <c r="K31" s="416"/>
      <c r="L31" s="57"/>
      <c r="M31" s="448"/>
      <c r="N31" s="440"/>
      <c r="O31" s="443"/>
      <c r="P31" s="436"/>
      <c r="Q31" s="436"/>
      <c r="R31" s="310"/>
    </row>
    <row r="32" spans="1:18" ht="30" customHeight="1">
      <c r="A32" s="56"/>
      <c r="B32" s="431">
        <v>4</v>
      </c>
      <c r="C32" s="432"/>
      <c r="D32" s="451"/>
      <c r="E32" s="454"/>
      <c r="F32" s="416"/>
      <c r="G32" s="416"/>
      <c r="H32" s="416"/>
      <c r="I32" s="416"/>
      <c r="J32" s="416"/>
      <c r="K32" s="416"/>
      <c r="L32" s="57"/>
      <c r="M32" s="448"/>
      <c r="N32" s="440"/>
      <c r="O32" s="443"/>
      <c r="P32" s="436"/>
      <c r="Q32" s="436"/>
      <c r="R32" s="310"/>
    </row>
    <row r="33" spans="1:19" ht="30" customHeight="1">
      <c r="A33" s="56"/>
      <c r="B33" s="445">
        <v>5</v>
      </c>
      <c r="C33" s="446"/>
      <c r="D33" s="452"/>
      <c r="E33" s="455"/>
      <c r="F33" s="417"/>
      <c r="G33" s="417"/>
      <c r="H33" s="417"/>
      <c r="I33" s="417"/>
      <c r="J33" s="417"/>
      <c r="K33" s="417"/>
      <c r="L33" s="57"/>
      <c r="M33" s="449"/>
      <c r="N33" s="441"/>
      <c r="O33" s="444"/>
      <c r="P33" s="437"/>
      <c r="Q33" s="437"/>
      <c r="R33" s="438"/>
    </row>
    <row r="34" spans="1:19" ht="50.25" customHeight="1">
      <c r="A34" s="58"/>
      <c r="B34" s="431" t="s">
        <v>167</v>
      </c>
      <c r="C34" s="432"/>
      <c r="D34" s="59"/>
      <c r="E34" s="59"/>
      <c r="F34" s="59"/>
      <c r="G34" s="59"/>
      <c r="H34" s="59"/>
      <c r="I34" s="59"/>
      <c r="J34" s="59"/>
      <c r="K34" s="59"/>
      <c r="L34" s="60"/>
      <c r="M34" s="61"/>
      <c r="N34" s="62">
        <v>5</v>
      </c>
      <c r="O34" s="84"/>
      <c r="P34" s="82"/>
      <c r="Q34" s="82"/>
      <c r="R34" s="198">
        <f>SUM(P34:Q34)/2</f>
        <v>0</v>
      </c>
    </row>
    <row r="35" spans="1:19" ht="30" customHeight="1">
      <c r="A35" s="56"/>
      <c r="B35" s="466" t="s">
        <v>35</v>
      </c>
      <c r="C35" s="467"/>
      <c r="D35" s="468" t="s">
        <v>168</v>
      </c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9"/>
      <c r="R35" s="309"/>
    </row>
    <row r="36" spans="1:19" ht="30" customHeight="1">
      <c r="A36" s="56"/>
      <c r="B36" s="431" t="s">
        <v>36</v>
      </c>
      <c r="C36" s="432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1"/>
      <c r="R36" s="310"/>
    </row>
    <row r="37" spans="1:19" ht="30" customHeight="1">
      <c r="A37" s="56"/>
      <c r="B37" s="474" t="s">
        <v>169</v>
      </c>
      <c r="C37" s="475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3"/>
      <c r="R37" s="438"/>
    </row>
    <row r="38" spans="1:19" ht="51" customHeight="1">
      <c r="A38" s="63" t="s">
        <v>170</v>
      </c>
      <c r="B38" s="456" t="s">
        <v>13</v>
      </c>
      <c r="C38" s="457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9"/>
      <c r="O38" s="192" t="s">
        <v>14</v>
      </c>
      <c r="P38" s="460" t="s">
        <v>238</v>
      </c>
      <c r="Q38" s="458"/>
      <c r="R38" s="459"/>
    </row>
    <row r="39" spans="1:19" ht="30" customHeight="1">
      <c r="A39" s="80" t="s">
        <v>38</v>
      </c>
      <c r="B39" s="461" t="s">
        <v>315</v>
      </c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197"/>
      <c r="O39" s="277"/>
      <c r="P39" s="463"/>
      <c r="Q39" s="463"/>
      <c r="R39" s="463"/>
      <c r="S39" s="3"/>
    </row>
    <row r="40" spans="1:19" ht="30" customHeight="1">
      <c r="A40" s="64" t="s">
        <v>39</v>
      </c>
      <c r="B40" s="383" t="s">
        <v>316</v>
      </c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5"/>
      <c r="O40" s="277"/>
      <c r="P40" s="463"/>
      <c r="Q40" s="463"/>
      <c r="R40" s="463"/>
      <c r="S40" s="3"/>
    </row>
    <row r="41" spans="1:19" ht="30" customHeight="1">
      <c r="B41" s="383" t="s">
        <v>141</v>
      </c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199"/>
      <c r="O41" s="277"/>
      <c r="P41" s="463"/>
      <c r="Q41" s="463"/>
      <c r="R41" s="463"/>
      <c r="S41" s="3"/>
    </row>
    <row r="42" spans="1:19" ht="30" customHeight="1">
      <c r="A42" s="58"/>
      <c r="B42" s="383" t="s">
        <v>410</v>
      </c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385"/>
      <c r="O42" s="277"/>
      <c r="P42" s="463"/>
      <c r="Q42" s="463"/>
      <c r="R42" s="463"/>
      <c r="S42" s="3"/>
    </row>
    <row r="43" spans="1:19" ht="30" customHeight="1">
      <c r="A43" s="58"/>
      <c r="B43" s="374" t="s">
        <v>171</v>
      </c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376"/>
      <c r="O43" s="277"/>
      <c r="P43" s="463"/>
      <c r="Q43" s="463"/>
      <c r="R43" s="463"/>
      <c r="S43" s="3"/>
    </row>
    <row r="44" spans="1:19" ht="30" customHeight="1">
      <c r="A44" s="58"/>
      <c r="B44" s="215" t="s">
        <v>172</v>
      </c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77"/>
      <c r="P44" s="463"/>
      <c r="Q44" s="463"/>
      <c r="R44" s="463"/>
      <c r="S44" s="3"/>
    </row>
    <row r="45" spans="1:19" ht="30" customHeight="1">
      <c r="A45" s="58"/>
      <c r="B45" s="215" t="s">
        <v>173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77"/>
      <c r="P45" s="463"/>
      <c r="Q45" s="463"/>
      <c r="R45" s="463"/>
      <c r="S45" s="3"/>
    </row>
    <row r="46" spans="1:19" ht="30" customHeight="1">
      <c r="A46" s="65"/>
      <c r="B46" s="217" t="s">
        <v>174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77"/>
      <c r="P46" s="463"/>
      <c r="Q46" s="463"/>
      <c r="R46" s="463"/>
      <c r="S46" s="3"/>
    </row>
    <row r="47" spans="1:19" s="3" customFormat="1" ht="30" customHeight="1">
      <c r="A47" s="382" t="s">
        <v>42</v>
      </c>
      <c r="B47" s="461" t="s">
        <v>43</v>
      </c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79"/>
      <c r="O47" s="296"/>
      <c r="P47" s="463"/>
      <c r="Q47" s="463"/>
      <c r="R47" s="463"/>
    </row>
    <row r="48" spans="1:19" s="3" customFormat="1" ht="30" customHeight="1">
      <c r="A48" s="478"/>
      <c r="B48" s="480" t="s">
        <v>44</v>
      </c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78"/>
      <c r="O48" s="297"/>
      <c r="P48" s="463"/>
      <c r="Q48" s="463"/>
      <c r="R48" s="463"/>
    </row>
    <row r="49" spans="1:19" s="3" customFormat="1" ht="30" customHeight="1">
      <c r="A49" s="478"/>
      <c r="B49" s="480" t="s">
        <v>45</v>
      </c>
      <c r="C49" s="481"/>
      <c r="D49" s="481"/>
      <c r="E49" s="481"/>
      <c r="F49" s="481"/>
      <c r="G49" s="481"/>
      <c r="H49" s="481"/>
      <c r="I49" s="481"/>
      <c r="J49" s="481"/>
      <c r="K49" s="481"/>
      <c r="L49" s="481"/>
      <c r="M49" s="481"/>
      <c r="N49" s="478"/>
      <c r="O49" s="297"/>
      <c r="P49" s="463"/>
      <c r="Q49" s="463"/>
      <c r="R49" s="463"/>
    </row>
    <row r="50" spans="1:19" s="3" customFormat="1" ht="30" customHeight="1">
      <c r="A50" s="66" t="s">
        <v>39</v>
      </c>
      <c r="B50" s="383" t="s">
        <v>411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385"/>
      <c r="O50" s="297"/>
      <c r="P50" s="463"/>
      <c r="Q50" s="463"/>
      <c r="R50" s="463"/>
    </row>
    <row r="51" spans="1:19" s="3" customFormat="1" ht="30" customHeight="1">
      <c r="B51" s="374" t="s">
        <v>171</v>
      </c>
      <c r="C51" s="465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376"/>
      <c r="O51" s="297"/>
      <c r="P51" s="463"/>
      <c r="Q51" s="463"/>
      <c r="R51" s="463"/>
    </row>
    <row r="52" spans="1:19" s="3" customFormat="1" ht="30" customHeight="1">
      <c r="A52" s="67"/>
      <c r="B52" s="215" t="s">
        <v>172</v>
      </c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97"/>
      <c r="P52" s="463"/>
      <c r="Q52" s="463"/>
      <c r="R52" s="463"/>
    </row>
    <row r="53" spans="1:19" s="3" customFormat="1" ht="30" customHeight="1">
      <c r="A53" s="67"/>
      <c r="B53" s="215" t="s">
        <v>173</v>
      </c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97"/>
      <c r="P53" s="463"/>
      <c r="Q53" s="463"/>
      <c r="R53" s="463"/>
    </row>
    <row r="54" spans="1:19" s="3" customFormat="1" ht="30" customHeight="1">
      <c r="A54" s="67"/>
      <c r="B54" s="217" t="s">
        <v>174</v>
      </c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98"/>
      <c r="P54" s="463"/>
      <c r="Q54" s="463"/>
      <c r="R54" s="463"/>
    </row>
    <row r="55" spans="1:19" ht="30" customHeight="1">
      <c r="A55" s="482" t="s">
        <v>175</v>
      </c>
      <c r="B55" s="484" t="s">
        <v>47</v>
      </c>
      <c r="C55" s="485"/>
      <c r="D55" s="485"/>
      <c r="E55" s="485"/>
      <c r="F55" s="485"/>
      <c r="G55" s="485"/>
      <c r="H55" s="485"/>
      <c r="I55" s="485"/>
      <c r="J55" s="485"/>
      <c r="K55" s="485"/>
      <c r="L55" s="68"/>
      <c r="M55" s="68"/>
      <c r="N55" s="69"/>
      <c r="O55" s="277"/>
      <c r="P55" s="463"/>
      <c r="Q55" s="463"/>
      <c r="R55" s="463"/>
      <c r="S55" s="3"/>
    </row>
    <row r="56" spans="1:19" ht="30" customHeight="1">
      <c r="A56" s="483"/>
      <c r="B56" s="383" t="s">
        <v>178</v>
      </c>
      <c r="C56" s="464"/>
      <c r="D56" s="464"/>
      <c r="E56" s="464"/>
      <c r="F56" s="464"/>
      <c r="G56" s="464"/>
      <c r="H56" s="464"/>
      <c r="I56" s="464"/>
      <c r="J56" s="464"/>
      <c r="K56" s="464"/>
      <c r="L56" s="69"/>
      <c r="M56" s="69"/>
      <c r="N56" s="69"/>
      <c r="O56" s="277"/>
      <c r="P56" s="463"/>
      <c r="Q56" s="463"/>
      <c r="R56" s="463"/>
      <c r="S56" s="3"/>
    </row>
    <row r="57" spans="1:19" ht="30" customHeight="1">
      <c r="A57" s="483"/>
      <c r="B57" s="383" t="s">
        <v>49</v>
      </c>
      <c r="C57" s="464"/>
      <c r="D57" s="464"/>
      <c r="E57" s="464"/>
      <c r="F57" s="464"/>
      <c r="G57" s="464"/>
      <c r="H57" s="464"/>
      <c r="I57" s="464"/>
      <c r="J57" s="464"/>
      <c r="K57" s="464"/>
      <c r="L57" s="69"/>
      <c r="M57" s="69"/>
      <c r="N57" s="69"/>
      <c r="O57" s="277"/>
      <c r="P57" s="463"/>
      <c r="Q57" s="463"/>
      <c r="R57" s="463"/>
      <c r="S57" s="3"/>
    </row>
    <row r="58" spans="1:19" ht="30" customHeight="1">
      <c r="A58" s="483"/>
      <c r="B58" s="476" t="s">
        <v>50</v>
      </c>
      <c r="C58" s="477"/>
      <c r="D58" s="477"/>
      <c r="E58" s="477"/>
      <c r="F58" s="477"/>
      <c r="G58" s="477"/>
      <c r="H58" s="477"/>
      <c r="I58" s="477"/>
      <c r="J58" s="477"/>
      <c r="K58" s="477"/>
      <c r="L58" s="69"/>
      <c r="M58" s="69"/>
      <c r="N58" s="69"/>
      <c r="O58" s="277"/>
      <c r="P58" s="463"/>
      <c r="Q58" s="463"/>
      <c r="R58" s="463"/>
      <c r="S58" s="3"/>
    </row>
    <row r="59" spans="1:19" ht="30" customHeight="1">
      <c r="A59" s="66" t="s">
        <v>39</v>
      </c>
      <c r="B59" s="383" t="s">
        <v>412</v>
      </c>
      <c r="C59" s="464"/>
      <c r="D59" s="464"/>
      <c r="E59" s="464"/>
      <c r="F59" s="464"/>
      <c r="G59" s="464"/>
      <c r="H59" s="464"/>
      <c r="I59" s="464"/>
      <c r="J59" s="464"/>
      <c r="K59" s="464"/>
      <c r="L59" s="69"/>
      <c r="M59" s="69"/>
      <c r="N59" s="69"/>
      <c r="O59" s="277"/>
      <c r="P59" s="463"/>
      <c r="Q59" s="463"/>
      <c r="R59" s="463"/>
      <c r="S59" s="3"/>
    </row>
    <row r="60" spans="1:19" ht="30" customHeight="1">
      <c r="B60" s="374" t="s">
        <v>171</v>
      </c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376"/>
      <c r="O60" s="277"/>
      <c r="P60" s="463"/>
      <c r="Q60" s="463"/>
      <c r="R60" s="463"/>
      <c r="S60" s="3"/>
    </row>
    <row r="61" spans="1:19" ht="30" customHeight="1">
      <c r="A61" s="56"/>
      <c r="B61" s="215" t="s">
        <v>172</v>
      </c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77"/>
      <c r="P61" s="463"/>
      <c r="Q61" s="463"/>
      <c r="R61" s="463"/>
      <c r="S61" s="3"/>
    </row>
    <row r="62" spans="1:19" ht="30" customHeight="1">
      <c r="A62" s="56"/>
      <c r="B62" s="215" t="s">
        <v>173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77"/>
      <c r="P62" s="463"/>
      <c r="Q62" s="463"/>
      <c r="R62" s="463"/>
      <c r="S62" s="3"/>
    </row>
    <row r="63" spans="1:19" ht="30" customHeight="1">
      <c r="A63" s="65"/>
      <c r="B63" s="217" t="s">
        <v>174</v>
      </c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77"/>
      <c r="P63" s="463"/>
      <c r="Q63" s="463"/>
      <c r="R63" s="463"/>
      <c r="S63" s="3"/>
    </row>
    <row r="64" spans="1:19" ht="40.5" customHeight="1">
      <c r="A64" s="63" t="s">
        <v>170</v>
      </c>
      <c r="B64" s="460" t="s">
        <v>13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9"/>
      <c r="O64" s="192" t="s">
        <v>14</v>
      </c>
      <c r="P64" s="460" t="s">
        <v>239</v>
      </c>
      <c r="Q64" s="458"/>
      <c r="R64" s="459"/>
    </row>
    <row r="65" spans="1:18" s="190" customFormat="1" ht="52.5" customHeight="1">
      <c r="A65" s="503" t="s">
        <v>184</v>
      </c>
      <c r="B65" s="380" t="s">
        <v>413</v>
      </c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2"/>
      <c r="O65" s="252"/>
      <c r="P65" s="463"/>
      <c r="Q65" s="463"/>
      <c r="R65" s="463"/>
    </row>
    <row r="66" spans="1:18" s="190" customFormat="1" ht="36.75" customHeight="1">
      <c r="A66" s="504"/>
      <c r="B66" s="480" t="s">
        <v>235</v>
      </c>
      <c r="C66" s="481"/>
      <c r="D66" s="481"/>
      <c r="E66" s="481"/>
      <c r="F66" s="481"/>
      <c r="G66" s="481"/>
      <c r="H66" s="481"/>
      <c r="I66" s="481"/>
      <c r="J66" s="481"/>
      <c r="K66" s="481"/>
      <c r="L66" s="481"/>
      <c r="M66" s="481"/>
      <c r="N66" s="478"/>
      <c r="O66" s="252"/>
      <c r="P66" s="463"/>
      <c r="Q66" s="463"/>
      <c r="R66" s="463"/>
    </row>
    <row r="67" spans="1:18" s="190" customFormat="1" ht="30" customHeight="1">
      <c r="A67" s="504"/>
      <c r="B67" s="476" t="s">
        <v>234</v>
      </c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86"/>
      <c r="O67" s="252"/>
      <c r="P67" s="463"/>
      <c r="Q67" s="463"/>
      <c r="R67" s="463"/>
    </row>
    <row r="68" spans="1:18" s="190" customFormat="1" ht="30" customHeight="1">
      <c r="A68" s="504"/>
      <c r="B68" s="476" t="s">
        <v>236</v>
      </c>
      <c r="C68" s="477"/>
      <c r="D68" s="477"/>
      <c r="E68" s="477"/>
      <c r="F68" s="477"/>
      <c r="G68" s="477"/>
      <c r="H68" s="477"/>
      <c r="I68" s="477"/>
      <c r="J68" s="477"/>
      <c r="K68" s="477"/>
      <c r="L68" s="477"/>
      <c r="M68" s="477"/>
      <c r="N68" s="486"/>
      <c r="O68" s="252"/>
      <c r="P68" s="463"/>
      <c r="Q68" s="463"/>
      <c r="R68" s="463"/>
    </row>
    <row r="69" spans="1:18" s="190" customFormat="1" ht="30" customHeight="1">
      <c r="A69" s="70" t="s">
        <v>51</v>
      </c>
      <c r="B69" s="476" t="s">
        <v>234</v>
      </c>
      <c r="C69" s="477"/>
      <c r="D69" s="477"/>
      <c r="E69" s="477"/>
      <c r="F69" s="477"/>
      <c r="G69" s="477"/>
      <c r="H69" s="477"/>
      <c r="I69" s="477"/>
      <c r="J69" s="477"/>
      <c r="K69" s="477"/>
      <c r="L69" s="477"/>
      <c r="M69" s="477"/>
      <c r="N69" s="486"/>
      <c r="O69" s="252"/>
      <c r="P69" s="463"/>
      <c r="Q69" s="463"/>
      <c r="R69" s="463"/>
    </row>
    <row r="70" spans="1:18" s="190" customFormat="1" ht="58.5" customHeight="1">
      <c r="A70" s="70"/>
      <c r="B70" s="487" t="s">
        <v>232</v>
      </c>
      <c r="C70" s="488"/>
      <c r="D70" s="488"/>
      <c r="E70" s="488"/>
      <c r="F70" s="488"/>
      <c r="G70" s="488"/>
      <c r="H70" s="488"/>
      <c r="I70" s="488"/>
      <c r="J70" s="488"/>
      <c r="K70" s="488"/>
      <c r="L70" s="488"/>
      <c r="M70" s="488"/>
      <c r="N70" s="489"/>
      <c r="O70" s="252"/>
      <c r="P70" s="463"/>
      <c r="Q70" s="463"/>
      <c r="R70" s="463"/>
    </row>
    <row r="71" spans="1:18" s="190" customFormat="1" ht="30" customHeight="1">
      <c r="A71" s="70"/>
      <c r="B71" s="476" t="s">
        <v>234</v>
      </c>
      <c r="C71" s="477"/>
      <c r="D71" s="477"/>
      <c r="E71" s="477"/>
      <c r="F71" s="477"/>
      <c r="G71" s="477"/>
      <c r="H71" s="477"/>
      <c r="I71" s="477"/>
      <c r="J71" s="477"/>
      <c r="K71" s="477"/>
      <c r="L71" s="477"/>
      <c r="M71" s="477"/>
      <c r="N71" s="486"/>
      <c r="O71" s="252"/>
      <c r="P71" s="463"/>
      <c r="Q71" s="463"/>
      <c r="R71" s="463"/>
    </row>
    <row r="72" spans="1:18" s="190" customFormat="1" ht="60.75" customHeight="1">
      <c r="A72" s="70"/>
      <c r="B72" s="487" t="s">
        <v>233</v>
      </c>
      <c r="C72" s="488"/>
      <c r="D72" s="488"/>
      <c r="E72" s="488"/>
      <c r="F72" s="488"/>
      <c r="G72" s="488"/>
      <c r="H72" s="488"/>
      <c r="I72" s="488"/>
      <c r="J72" s="488"/>
      <c r="K72" s="488"/>
      <c r="L72" s="488"/>
      <c r="M72" s="488"/>
      <c r="N72" s="489"/>
      <c r="O72" s="252"/>
      <c r="P72" s="463"/>
      <c r="Q72" s="463"/>
      <c r="R72" s="463"/>
    </row>
    <row r="73" spans="1:18" s="190" customFormat="1" ht="30" customHeight="1">
      <c r="A73" s="70"/>
      <c r="B73" s="476" t="s">
        <v>234</v>
      </c>
      <c r="C73" s="477"/>
      <c r="D73" s="477"/>
      <c r="E73" s="477"/>
      <c r="F73" s="477"/>
      <c r="G73" s="477"/>
      <c r="H73" s="477"/>
      <c r="I73" s="477"/>
      <c r="J73" s="477"/>
      <c r="K73" s="477"/>
      <c r="L73" s="477"/>
      <c r="M73" s="477"/>
      <c r="N73" s="486"/>
      <c r="O73" s="252"/>
      <c r="P73" s="463"/>
      <c r="Q73" s="463"/>
      <c r="R73" s="463"/>
    </row>
    <row r="74" spans="1:18" s="190" customFormat="1" ht="30" customHeight="1">
      <c r="A74" s="70"/>
      <c r="B74" s="476" t="s">
        <v>192</v>
      </c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86"/>
      <c r="O74" s="252"/>
      <c r="P74" s="463"/>
      <c r="Q74" s="463"/>
      <c r="R74" s="463"/>
    </row>
    <row r="75" spans="1:18" s="190" customFormat="1" ht="30" customHeight="1">
      <c r="A75" s="70"/>
      <c r="B75" s="476" t="s">
        <v>234</v>
      </c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86"/>
      <c r="O75" s="252"/>
      <c r="P75" s="463"/>
      <c r="Q75" s="463"/>
      <c r="R75" s="463"/>
    </row>
    <row r="76" spans="1:18" s="190" customFormat="1" ht="60.75" customHeight="1">
      <c r="A76" s="70"/>
      <c r="B76" s="487" t="s">
        <v>191</v>
      </c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9"/>
      <c r="O76" s="252"/>
      <c r="P76" s="463"/>
      <c r="Q76" s="463"/>
      <c r="R76" s="463"/>
    </row>
    <row r="77" spans="1:18" s="190" customFormat="1" ht="30" customHeight="1">
      <c r="A77" s="70"/>
      <c r="B77" s="476" t="s">
        <v>234</v>
      </c>
      <c r="C77" s="477"/>
      <c r="D77" s="477"/>
      <c r="E77" s="477"/>
      <c r="F77" s="477"/>
      <c r="G77" s="477"/>
      <c r="H77" s="477"/>
      <c r="I77" s="477"/>
      <c r="J77" s="477"/>
      <c r="K77" s="477"/>
      <c r="L77" s="477"/>
      <c r="M77" s="477"/>
      <c r="N77" s="486"/>
      <c r="O77" s="252"/>
      <c r="P77" s="463"/>
      <c r="Q77" s="463"/>
      <c r="R77" s="463"/>
    </row>
    <row r="78" spans="1:18" s="190" customFormat="1" ht="60" customHeight="1">
      <c r="A78" s="70"/>
      <c r="B78" s="487" t="s">
        <v>237</v>
      </c>
      <c r="C78" s="488"/>
      <c r="D78" s="488"/>
      <c r="E78" s="488"/>
      <c r="F78" s="488"/>
      <c r="G78" s="488"/>
      <c r="H78" s="488"/>
      <c r="I78" s="488"/>
      <c r="J78" s="488"/>
      <c r="K78" s="488"/>
      <c r="L78" s="488"/>
      <c r="M78" s="488"/>
      <c r="N78" s="489"/>
      <c r="O78" s="252"/>
      <c r="P78" s="463"/>
      <c r="Q78" s="463"/>
      <c r="R78" s="463"/>
    </row>
    <row r="79" spans="1:18" s="190" customFormat="1" ht="30" customHeight="1">
      <c r="A79" s="70"/>
      <c r="B79" s="476" t="s">
        <v>234</v>
      </c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477"/>
      <c r="N79" s="486"/>
      <c r="O79" s="252"/>
      <c r="P79" s="463"/>
      <c r="Q79" s="463"/>
      <c r="R79" s="463"/>
    </row>
    <row r="80" spans="1:18" s="190" customFormat="1" ht="30" customHeight="1">
      <c r="A80" s="70"/>
      <c r="B80" s="476" t="s">
        <v>190</v>
      </c>
      <c r="C80" s="477"/>
      <c r="D80" s="477"/>
      <c r="E80" s="477"/>
      <c r="F80" s="477"/>
      <c r="G80" s="477"/>
      <c r="H80" s="477"/>
      <c r="I80" s="477"/>
      <c r="J80" s="477"/>
      <c r="K80" s="477"/>
      <c r="L80" s="477"/>
      <c r="M80" s="477"/>
      <c r="N80" s="486"/>
      <c r="O80" s="252"/>
      <c r="P80" s="463"/>
      <c r="Q80" s="463"/>
      <c r="R80" s="463"/>
    </row>
    <row r="81" spans="1:18" s="190" customFormat="1" ht="30" customHeight="1">
      <c r="A81" s="70"/>
      <c r="B81" s="476" t="s">
        <v>234</v>
      </c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486"/>
      <c r="O81" s="252"/>
      <c r="P81" s="463"/>
      <c r="Q81" s="463"/>
      <c r="R81" s="463"/>
    </row>
    <row r="82" spans="1:18" s="190" customFormat="1" ht="30" customHeight="1">
      <c r="A82" s="70"/>
      <c r="B82" s="480" t="s">
        <v>414</v>
      </c>
      <c r="C82" s="481"/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78"/>
      <c r="O82" s="252"/>
      <c r="P82" s="463"/>
      <c r="Q82" s="463"/>
      <c r="R82" s="463"/>
    </row>
    <row r="83" spans="1:18" ht="46.5" customHeight="1">
      <c r="A83" s="63" t="s">
        <v>170</v>
      </c>
      <c r="B83" s="460" t="s">
        <v>13</v>
      </c>
      <c r="C83" s="458"/>
      <c r="D83" s="458"/>
      <c r="E83" s="458"/>
      <c r="F83" s="458"/>
      <c r="G83" s="458"/>
      <c r="H83" s="458"/>
      <c r="I83" s="458"/>
      <c r="J83" s="458"/>
      <c r="K83" s="458"/>
      <c r="L83" s="458"/>
      <c r="M83" s="458"/>
      <c r="N83" s="459"/>
      <c r="O83" s="192" t="s">
        <v>14</v>
      </c>
      <c r="P83" s="460" t="s">
        <v>240</v>
      </c>
      <c r="Q83" s="458"/>
      <c r="R83" s="459"/>
    </row>
    <row r="84" spans="1:18" s="3" customFormat="1" ht="30" customHeight="1">
      <c r="A84" s="482" t="s">
        <v>52</v>
      </c>
      <c r="B84" s="377" t="s">
        <v>415</v>
      </c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36"/>
      <c r="P84" s="463"/>
      <c r="Q84" s="463"/>
      <c r="R84" s="463"/>
    </row>
    <row r="85" spans="1:18" s="3" customFormat="1" ht="30" customHeight="1">
      <c r="A85" s="483"/>
      <c r="B85" s="496" t="s">
        <v>54</v>
      </c>
      <c r="C85" s="497"/>
      <c r="D85" s="497"/>
      <c r="E85" s="497"/>
      <c r="F85" s="497"/>
      <c r="G85" s="497"/>
      <c r="H85" s="497"/>
      <c r="I85" s="497"/>
      <c r="J85" s="497"/>
      <c r="K85" s="497"/>
      <c r="L85" s="497"/>
      <c r="M85" s="497"/>
      <c r="N85" s="498"/>
      <c r="O85" s="336"/>
      <c r="P85" s="463"/>
      <c r="Q85" s="463"/>
      <c r="R85" s="463"/>
    </row>
    <row r="86" spans="1:18" s="3" customFormat="1" ht="38.25" customHeight="1">
      <c r="A86" s="483"/>
      <c r="B86" s="496"/>
      <c r="C86" s="497"/>
      <c r="D86" s="497"/>
      <c r="E86" s="497"/>
      <c r="F86" s="497"/>
      <c r="G86" s="497"/>
      <c r="H86" s="497"/>
      <c r="I86" s="497"/>
      <c r="J86" s="497"/>
      <c r="K86" s="497"/>
      <c r="L86" s="497"/>
      <c r="M86" s="497"/>
      <c r="N86" s="498"/>
      <c r="O86" s="336"/>
      <c r="P86" s="463"/>
      <c r="Q86" s="463"/>
      <c r="R86" s="463"/>
    </row>
    <row r="87" spans="1:18" s="3" customFormat="1" ht="30" customHeight="1">
      <c r="A87" s="71" t="s">
        <v>55</v>
      </c>
      <c r="B87" s="496"/>
      <c r="C87" s="497"/>
      <c r="D87" s="497"/>
      <c r="E87" s="497"/>
      <c r="F87" s="497"/>
      <c r="G87" s="497"/>
      <c r="H87" s="497"/>
      <c r="I87" s="497"/>
      <c r="J87" s="497"/>
      <c r="K87" s="497"/>
      <c r="L87" s="497"/>
      <c r="M87" s="497"/>
      <c r="N87" s="498"/>
      <c r="O87" s="336"/>
      <c r="P87" s="463"/>
      <c r="Q87" s="463"/>
      <c r="R87" s="463"/>
    </row>
    <row r="88" spans="1:18" s="3" customFormat="1" ht="30" customHeight="1">
      <c r="A88" s="71"/>
      <c r="B88" s="496" t="s">
        <v>56</v>
      </c>
      <c r="C88" s="499"/>
      <c r="D88" s="499"/>
      <c r="E88" s="499"/>
      <c r="F88" s="499"/>
      <c r="G88" s="499"/>
      <c r="H88" s="499"/>
      <c r="I88" s="499"/>
      <c r="J88" s="499"/>
      <c r="K88" s="499"/>
      <c r="L88" s="499"/>
      <c r="M88" s="499"/>
      <c r="N88" s="499"/>
      <c r="O88" s="336"/>
      <c r="P88" s="463"/>
      <c r="Q88" s="463"/>
      <c r="R88" s="463"/>
    </row>
    <row r="89" spans="1:18" s="3" customFormat="1" ht="30" customHeight="1">
      <c r="A89" s="71"/>
      <c r="B89" s="219" t="s">
        <v>57</v>
      </c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336"/>
      <c r="P89" s="463"/>
      <c r="Q89" s="463"/>
      <c r="R89" s="463"/>
    </row>
    <row r="90" spans="1:18" s="3" customFormat="1" ht="30" customHeight="1">
      <c r="A90" s="71"/>
      <c r="B90" s="219" t="s">
        <v>58</v>
      </c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336"/>
      <c r="P90" s="463"/>
      <c r="Q90" s="463"/>
      <c r="R90" s="463"/>
    </row>
    <row r="91" spans="1:18" s="3" customFormat="1" ht="30" customHeight="1">
      <c r="A91" s="71"/>
      <c r="B91" s="219" t="s">
        <v>59</v>
      </c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336"/>
      <c r="P91" s="463"/>
      <c r="Q91" s="463"/>
      <c r="R91" s="463"/>
    </row>
    <row r="92" spans="1:18" s="3" customFormat="1" ht="30" customHeight="1">
      <c r="A92" s="72"/>
      <c r="B92" s="51" t="s">
        <v>216</v>
      </c>
      <c r="C92" s="500" t="s">
        <v>215</v>
      </c>
      <c r="D92" s="501"/>
      <c r="E92" s="501"/>
      <c r="F92" s="501"/>
      <c r="G92" s="501"/>
      <c r="H92" s="501"/>
      <c r="I92" s="501"/>
      <c r="J92" s="501"/>
      <c r="K92" s="501"/>
      <c r="L92" s="501"/>
      <c r="M92" s="501"/>
      <c r="N92" s="502"/>
      <c r="O92" s="336"/>
      <c r="P92" s="463"/>
      <c r="Q92" s="463"/>
      <c r="R92" s="463"/>
    </row>
    <row r="93" spans="1:18" s="3" customFormat="1" ht="30" customHeight="1">
      <c r="A93" s="201"/>
      <c r="B93" s="221" t="s">
        <v>107</v>
      </c>
      <c r="C93" s="386" t="s">
        <v>107</v>
      </c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8"/>
      <c r="O93" s="336"/>
      <c r="P93" s="463"/>
      <c r="Q93" s="463"/>
      <c r="R93" s="463"/>
    </row>
    <row r="94" spans="1:18" s="3" customFormat="1" ht="30" customHeight="1">
      <c r="A94" s="201"/>
      <c r="B94" s="221" t="s">
        <v>109</v>
      </c>
      <c r="C94" s="386" t="s">
        <v>221</v>
      </c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8"/>
      <c r="O94" s="336"/>
      <c r="P94" s="463"/>
      <c r="Q94" s="463"/>
      <c r="R94" s="463"/>
    </row>
    <row r="95" spans="1:18" s="3" customFormat="1" ht="30" customHeight="1">
      <c r="A95" s="201"/>
      <c r="B95" s="221" t="s">
        <v>110</v>
      </c>
      <c r="C95" s="386" t="s">
        <v>110</v>
      </c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8"/>
      <c r="O95" s="336"/>
      <c r="P95" s="463"/>
      <c r="Q95" s="463"/>
      <c r="R95" s="463"/>
    </row>
    <row r="96" spans="1:18" s="3" customFormat="1" ht="30" customHeight="1">
      <c r="A96" s="201"/>
      <c r="B96" s="222" t="s">
        <v>111</v>
      </c>
      <c r="C96" s="386" t="s">
        <v>111</v>
      </c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8"/>
      <c r="O96" s="336"/>
      <c r="P96" s="463"/>
      <c r="Q96" s="463"/>
      <c r="R96" s="463"/>
    </row>
    <row r="97" spans="1:18" s="3" customFormat="1" ht="30" customHeight="1">
      <c r="A97" s="201"/>
      <c r="B97" s="222" t="s">
        <v>112</v>
      </c>
      <c r="C97" s="386" t="s">
        <v>112</v>
      </c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8"/>
      <c r="O97" s="336"/>
      <c r="P97" s="463"/>
      <c r="Q97" s="463"/>
      <c r="R97" s="463"/>
    </row>
    <row r="98" spans="1:18" s="3" customFormat="1" ht="30" customHeight="1">
      <c r="A98" s="210"/>
      <c r="B98" s="215" t="s">
        <v>217</v>
      </c>
      <c r="C98" s="386" t="s">
        <v>217</v>
      </c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8"/>
      <c r="O98" s="336"/>
      <c r="P98" s="463"/>
      <c r="Q98" s="463"/>
      <c r="R98" s="463"/>
    </row>
    <row r="99" spans="1:18" s="3" customFormat="1" ht="30" customHeight="1">
      <c r="A99" s="210"/>
      <c r="B99" s="215" t="s">
        <v>218</v>
      </c>
      <c r="C99" s="386" t="s">
        <v>218</v>
      </c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8"/>
      <c r="O99" s="336"/>
      <c r="P99" s="463"/>
      <c r="Q99" s="463"/>
      <c r="R99" s="463"/>
    </row>
    <row r="100" spans="1:18" s="3" customFormat="1" ht="30" customHeight="1">
      <c r="A100" s="210"/>
      <c r="B100" s="214" t="s">
        <v>219</v>
      </c>
      <c r="C100" s="386" t="s">
        <v>219</v>
      </c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8"/>
      <c r="O100" s="336"/>
      <c r="P100" s="463"/>
      <c r="Q100" s="463"/>
      <c r="R100" s="463"/>
    </row>
    <row r="101" spans="1:18" s="3" customFormat="1" ht="30" customHeight="1">
      <c r="A101" s="210"/>
      <c r="B101" s="223" t="s">
        <v>220</v>
      </c>
      <c r="C101" s="389" t="s">
        <v>220</v>
      </c>
      <c r="D101" s="390"/>
      <c r="E101" s="390"/>
      <c r="F101" s="390"/>
      <c r="G101" s="390"/>
      <c r="H101" s="390"/>
      <c r="I101" s="390"/>
      <c r="J101" s="390"/>
      <c r="K101" s="390"/>
      <c r="L101" s="390"/>
      <c r="M101" s="390"/>
      <c r="N101" s="391"/>
      <c r="O101" s="336"/>
      <c r="P101" s="463"/>
      <c r="Q101" s="463"/>
      <c r="R101" s="463"/>
    </row>
    <row r="102" spans="1:18" s="3" customFormat="1" ht="30" customHeight="1">
      <c r="A102" s="72"/>
      <c r="B102" s="377" t="s">
        <v>134</v>
      </c>
      <c r="C102" s="378"/>
      <c r="D102" s="378"/>
      <c r="E102" s="378"/>
      <c r="F102" s="378"/>
      <c r="G102" s="378"/>
      <c r="H102" s="378"/>
      <c r="I102" s="378"/>
      <c r="J102" s="378"/>
      <c r="K102" s="378"/>
      <c r="L102" s="378"/>
      <c r="M102" s="378"/>
      <c r="N102" s="379"/>
      <c r="O102" s="336"/>
      <c r="P102" s="463"/>
      <c r="Q102" s="463"/>
      <c r="R102" s="463"/>
    </row>
    <row r="103" spans="1:18" s="3" customFormat="1" ht="30" customHeight="1">
      <c r="A103" s="72"/>
      <c r="B103" s="480" t="s">
        <v>135</v>
      </c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78"/>
      <c r="O103" s="336"/>
      <c r="P103" s="463"/>
      <c r="Q103" s="463"/>
      <c r="R103" s="463"/>
    </row>
    <row r="104" spans="1:18" s="3" customFormat="1" ht="30" customHeight="1">
      <c r="A104" s="73"/>
      <c r="B104" s="480" t="s">
        <v>136</v>
      </c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78"/>
      <c r="O104" s="336"/>
      <c r="P104" s="463"/>
      <c r="Q104" s="463"/>
      <c r="R104" s="463"/>
    </row>
    <row r="105" spans="1:18" s="3" customFormat="1" ht="30" customHeight="1">
      <c r="A105" s="73"/>
      <c r="B105" s="480" t="s">
        <v>137</v>
      </c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78"/>
      <c r="O105" s="336"/>
      <c r="P105" s="463"/>
      <c r="Q105" s="463"/>
      <c r="R105" s="463"/>
    </row>
    <row r="106" spans="1:18" s="5" customFormat="1" ht="30" customHeight="1">
      <c r="A106" s="74"/>
      <c r="B106" s="75" t="s">
        <v>179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336"/>
      <c r="P106" s="463"/>
      <c r="Q106" s="463"/>
      <c r="R106" s="463"/>
    </row>
    <row r="107" spans="1:18" s="3" customFormat="1" ht="30" customHeight="1">
      <c r="A107" s="224"/>
      <c r="B107" s="76" t="s">
        <v>180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336"/>
      <c r="P107" s="463"/>
      <c r="Q107" s="463"/>
      <c r="R107" s="463"/>
    </row>
    <row r="108" spans="1:18" s="190" customFormat="1" ht="37.5" customHeight="1">
      <c r="A108" s="192" t="s">
        <v>12</v>
      </c>
      <c r="B108" s="460" t="s">
        <v>13</v>
      </c>
      <c r="C108" s="458"/>
      <c r="D108" s="458"/>
      <c r="E108" s="458"/>
      <c r="F108" s="458"/>
      <c r="G108" s="458"/>
      <c r="H108" s="458"/>
      <c r="I108" s="458"/>
      <c r="J108" s="458"/>
      <c r="K108" s="458"/>
      <c r="L108" s="458"/>
      <c r="M108" s="458"/>
      <c r="N108" s="459"/>
      <c r="O108" s="85" t="s">
        <v>14</v>
      </c>
      <c r="P108" s="460" t="s">
        <v>241</v>
      </c>
      <c r="Q108" s="458"/>
      <c r="R108" s="459"/>
    </row>
    <row r="109" spans="1:18" s="3" customFormat="1" ht="30" customHeight="1">
      <c r="A109" s="490" t="s">
        <v>61</v>
      </c>
      <c r="B109" s="461" t="s">
        <v>416</v>
      </c>
      <c r="C109" s="462"/>
      <c r="D109" s="462"/>
      <c r="E109" s="462"/>
      <c r="F109" s="462"/>
      <c r="G109" s="462"/>
      <c r="H109" s="462"/>
      <c r="I109" s="462"/>
      <c r="J109" s="462"/>
      <c r="K109" s="462"/>
      <c r="L109" s="462"/>
      <c r="M109" s="462"/>
      <c r="N109" s="479"/>
      <c r="O109" s="251"/>
      <c r="P109" s="253"/>
      <c r="Q109" s="254"/>
      <c r="R109" s="255"/>
    </row>
    <row r="110" spans="1:18" s="3" customFormat="1" ht="30" customHeight="1">
      <c r="A110" s="491"/>
      <c r="B110" s="383" t="s">
        <v>222</v>
      </c>
      <c r="C110" s="384"/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5"/>
      <c r="O110" s="252"/>
      <c r="P110" s="256"/>
      <c r="Q110" s="257"/>
      <c r="R110" s="258"/>
    </row>
    <row r="111" spans="1:18" s="3" customFormat="1" ht="30" customHeight="1">
      <c r="A111" s="491"/>
      <c r="B111" s="383" t="s">
        <v>231</v>
      </c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5"/>
      <c r="O111" s="252"/>
      <c r="P111" s="256"/>
      <c r="Q111" s="257"/>
      <c r="R111" s="258"/>
    </row>
    <row r="112" spans="1:18" s="3" customFormat="1" ht="30" customHeight="1">
      <c r="A112" s="64" t="s">
        <v>176</v>
      </c>
      <c r="B112" s="383" t="s">
        <v>230</v>
      </c>
      <c r="C112" s="384"/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  <c r="N112" s="385"/>
      <c r="O112" s="252"/>
      <c r="P112" s="256"/>
      <c r="Q112" s="257"/>
      <c r="R112" s="258"/>
    </row>
    <row r="113" spans="1:19" s="3" customFormat="1" ht="30" customHeight="1">
      <c r="A113" s="210"/>
      <c r="B113" s="383" t="s">
        <v>229</v>
      </c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5"/>
      <c r="O113" s="252"/>
      <c r="P113" s="256"/>
      <c r="Q113" s="257"/>
      <c r="R113" s="258"/>
    </row>
    <row r="114" spans="1:19" s="3" customFormat="1" ht="30" customHeight="1">
      <c r="A114" s="210"/>
      <c r="B114" s="383" t="s">
        <v>228</v>
      </c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5"/>
      <c r="O114" s="252"/>
      <c r="P114" s="256"/>
      <c r="Q114" s="257"/>
      <c r="R114" s="258"/>
    </row>
    <row r="115" spans="1:19" s="3" customFormat="1" ht="30" customHeight="1">
      <c r="A115" s="210"/>
      <c r="B115" s="383" t="s">
        <v>227</v>
      </c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5"/>
      <c r="O115" s="252"/>
      <c r="P115" s="256"/>
      <c r="Q115" s="257"/>
      <c r="R115" s="258"/>
    </row>
    <row r="116" spans="1:19" s="3" customFormat="1" ht="30" customHeight="1">
      <c r="A116" s="210"/>
      <c r="B116" s="383" t="s">
        <v>226</v>
      </c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5"/>
      <c r="O116" s="252"/>
      <c r="P116" s="256"/>
      <c r="Q116" s="257"/>
      <c r="R116" s="258"/>
    </row>
    <row r="117" spans="1:19" s="3" customFormat="1" ht="30" customHeight="1">
      <c r="A117" s="210"/>
      <c r="B117" s="374" t="s">
        <v>225</v>
      </c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376"/>
      <c r="O117" s="252"/>
      <c r="P117" s="256"/>
      <c r="Q117" s="257"/>
      <c r="R117" s="258"/>
    </row>
    <row r="118" spans="1:19" s="3" customFormat="1" ht="30" customHeight="1">
      <c r="A118" s="210"/>
      <c r="B118" s="374" t="s">
        <v>224</v>
      </c>
      <c r="C118" s="375"/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  <c r="N118" s="376"/>
      <c r="O118" s="252"/>
      <c r="P118" s="256"/>
      <c r="Q118" s="257"/>
      <c r="R118" s="258"/>
    </row>
    <row r="119" spans="1:19" s="3" customFormat="1" ht="30" customHeight="1">
      <c r="A119" s="210"/>
      <c r="B119" s="374" t="s">
        <v>223</v>
      </c>
      <c r="C119" s="375"/>
      <c r="D119" s="375"/>
      <c r="E119" s="375"/>
      <c r="F119" s="375"/>
      <c r="G119" s="375"/>
      <c r="H119" s="375"/>
      <c r="I119" s="375"/>
      <c r="J119" s="375"/>
      <c r="K119" s="375"/>
      <c r="L119" s="375"/>
      <c r="M119" s="375"/>
      <c r="N119" s="376"/>
      <c r="O119" s="252"/>
      <c r="P119" s="256"/>
      <c r="Q119" s="257"/>
      <c r="R119" s="258"/>
    </row>
    <row r="120" spans="1:19" s="3" customFormat="1" ht="30" customHeight="1">
      <c r="A120" s="210"/>
      <c r="B120" s="374" t="s">
        <v>434</v>
      </c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  <c r="N120" s="376"/>
      <c r="O120" s="252"/>
      <c r="P120" s="256"/>
      <c r="Q120" s="257"/>
      <c r="R120" s="258"/>
    </row>
    <row r="121" spans="1:19" s="3" customFormat="1" ht="30" customHeight="1">
      <c r="A121" s="210"/>
      <c r="B121" s="383" t="s">
        <v>181</v>
      </c>
      <c r="C121" s="464"/>
      <c r="D121" s="464"/>
      <c r="E121" s="464"/>
      <c r="F121" s="464"/>
      <c r="G121" s="464"/>
      <c r="H121" s="464"/>
      <c r="I121" s="464"/>
      <c r="J121" s="464"/>
      <c r="K121" s="464"/>
      <c r="L121" s="464"/>
      <c r="M121" s="464"/>
      <c r="N121" s="385"/>
      <c r="O121" s="259"/>
      <c r="P121" s="256"/>
      <c r="Q121" s="257"/>
      <c r="R121" s="258"/>
    </row>
    <row r="122" spans="1:19" s="78" customFormat="1" ht="58.5" customHeight="1">
      <c r="A122" s="150"/>
      <c r="B122" s="196" t="s">
        <v>68</v>
      </c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492" t="s">
        <v>177</v>
      </c>
      <c r="N122" s="492"/>
      <c r="O122" s="493"/>
      <c r="P122" s="494">
        <f>SUM(O122)+P109+P84+P65+P55+P47+P39+R35+R34+R28+R22+R13</f>
        <v>0</v>
      </c>
      <c r="Q122" s="494"/>
      <c r="R122" s="494"/>
    </row>
    <row r="123" spans="1:19" s="3" customFormat="1" ht="30" customHeight="1">
      <c r="A123" s="202"/>
      <c r="B123" s="2"/>
      <c r="C123" s="200"/>
      <c r="D123" s="190"/>
      <c r="E123" s="79"/>
      <c r="F123" s="79"/>
      <c r="G123" s="79"/>
      <c r="O123" s="6"/>
      <c r="P123" s="189"/>
      <c r="Q123" s="189"/>
      <c r="R123" s="189"/>
    </row>
    <row r="124" spans="1:19" s="3" customFormat="1" ht="30" customHeight="1">
      <c r="A124" s="202"/>
      <c r="B124" s="2"/>
      <c r="C124" s="200"/>
      <c r="D124" s="190"/>
      <c r="E124" s="79"/>
      <c r="F124" s="79"/>
      <c r="G124" s="79"/>
      <c r="O124" s="6"/>
      <c r="P124" s="189"/>
      <c r="Q124" s="189"/>
      <c r="R124" s="189"/>
    </row>
    <row r="125" spans="1:19" s="3" customFormat="1" ht="30" customHeight="1">
      <c r="A125" s="202"/>
      <c r="B125" s="2"/>
      <c r="C125" s="200"/>
      <c r="D125" s="190"/>
      <c r="E125" s="79"/>
      <c r="F125" s="79"/>
      <c r="G125" s="79"/>
      <c r="O125" s="6"/>
      <c r="P125" s="189"/>
      <c r="Q125" s="189"/>
      <c r="R125" s="189"/>
    </row>
    <row r="126" spans="1:19" s="3" customFormat="1" ht="30" customHeight="1">
      <c r="A126" s="202"/>
      <c r="B126" s="2"/>
      <c r="C126" s="200"/>
      <c r="D126" s="190"/>
      <c r="E126" s="79"/>
      <c r="F126" s="79"/>
      <c r="G126" s="79"/>
      <c r="O126" s="6"/>
      <c r="P126" s="189"/>
      <c r="Q126" s="189"/>
      <c r="R126" s="189"/>
    </row>
    <row r="127" spans="1:19" s="3" customFormat="1" ht="30" customHeight="1">
      <c r="A127" s="202"/>
      <c r="B127" s="2"/>
      <c r="C127" s="200"/>
      <c r="D127" s="79"/>
      <c r="E127" s="190"/>
      <c r="F127" s="79"/>
      <c r="G127" s="79"/>
      <c r="H127" s="79"/>
      <c r="O127" s="6"/>
      <c r="Q127" s="189"/>
      <c r="R127" s="189"/>
      <c r="S127" s="189"/>
    </row>
    <row r="128" spans="1:19" s="3" customFormat="1" ht="30" customHeight="1">
      <c r="A128" s="202"/>
      <c r="B128" s="2"/>
      <c r="C128" s="200"/>
      <c r="D128" s="190"/>
      <c r="E128" s="79"/>
      <c r="F128" s="79"/>
      <c r="G128" s="79"/>
      <c r="O128" s="6"/>
      <c r="P128" s="189"/>
      <c r="Q128" s="189"/>
      <c r="R128" s="189"/>
    </row>
    <row r="129" spans="1:18" s="3" customFormat="1" ht="30" customHeight="1">
      <c r="A129" s="202"/>
      <c r="B129" s="2"/>
      <c r="C129" s="200"/>
      <c r="D129" s="190"/>
      <c r="E129" s="79"/>
      <c r="F129" s="79"/>
      <c r="G129" s="79"/>
      <c r="O129" s="6"/>
      <c r="P129" s="189"/>
      <c r="Q129" s="189"/>
      <c r="R129" s="189"/>
    </row>
    <row r="130" spans="1:18" s="3" customFormat="1" ht="30" customHeight="1">
      <c r="A130" s="202"/>
      <c r="B130" s="2"/>
      <c r="C130" s="200"/>
      <c r="D130" s="190"/>
      <c r="E130" s="79"/>
      <c r="F130" s="79"/>
      <c r="G130" s="79"/>
      <c r="O130" s="6"/>
      <c r="P130" s="189"/>
      <c r="Q130" s="189"/>
      <c r="R130" s="189"/>
    </row>
    <row r="131" spans="1:18" s="3" customFormat="1" ht="30" customHeight="1">
      <c r="A131" s="202"/>
      <c r="B131" s="2"/>
      <c r="C131" s="200"/>
      <c r="D131" s="190"/>
      <c r="E131" s="79"/>
      <c r="F131" s="79"/>
      <c r="G131" s="79"/>
      <c r="O131" s="6"/>
      <c r="P131" s="189"/>
      <c r="Q131" s="189"/>
      <c r="R131" s="189"/>
    </row>
    <row r="132" spans="1:18" s="3" customFormat="1" ht="30" customHeight="1">
      <c r="A132" s="202"/>
      <c r="B132" s="2"/>
      <c r="C132" s="200"/>
      <c r="D132" s="190"/>
      <c r="E132" s="79"/>
      <c r="F132" s="79"/>
      <c r="G132" s="79"/>
      <c r="O132" s="6"/>
      <c r="P132" s="189"/>
      <c r="Q132" s="189"/>
      <c r="R132" s="189"/>
    </row>
    <row r="133" spans="1:18" s="3" customFormat="1" ht="30" customHeight="1">
      <c r="A133" s="202"/>
      <c r="B133" s="2"/>
      <c r="C133" s="200"/>
      <c r="D133" s="190"/>
      <c r="E133" s="79"/>
      <c r="F133" s="79"/>
      <c r="G133" s="79"/>
      <c r="O133" s="6"/>
      <c r="P133" s="189"/>
      <c r="Q133" s="189"/>
      <c r="R133" s="189"/>
    </row>
    <row r="134" spans="1:18" s="3" customFormat="1" ht="30" customHeight="1">
      <c r="A134" s="202"/>
      <c r="B134" s="2"/>
      <c r="C134" s="200"/>
      <c r="D134" s="190"/>
      <c r="E134" s="79"/>
      <c r="F134" s="79"/>
      <c r="G134" s="79"/>
      <c r="O134" s="6"/>
      <c r="P134" s="189"/>
      <c r="Q134" s="189"/>
      <c r="R134" s="189"/>
    </row>
    <row r="135" spans="1:18" s="3" customFormat="1" ht="30" customHeight="1">
      <c r="A135" s="202"/>
      <c r="B135" s="2"/>
      <c r="C135" s="200"/>
      <c r="D135" s="190"/>
      <c r="E135" s="79"/>
      <c r="F135" s="79"/>
      <c r="G135" s="79"/>
      <c r="O135" s="6"/>
      <c r="P135" s="189"/>
      <c r="Q135" s="189"/>
      <c r="R135" s="189"/>
    </row>
    <row r="136" spans="1:18" s="3" customFormat="1" ht="30" customHeight="1">
      <c r="A136" s="202"/>
      <c r="B136" s="2"/>
      <c r="C136" s="200"/>
      <c r="D136" s="190"/>
      <c r="E136" s="79"/>
      <c r="F136" s="79"/>
      <c r="G136" s="79"/>
      <c r="O136" s="6"/>
      <c r="P136" s="189"/>
      <c r="Q136" s="189"/>
      <c r="R136" s="189"/>
    </row>
    <row r="137" spans="1:18" s="3" customFormat="1" ht="30" customHeight="1">
      <c r="A137" s="202"/>
      <c r="B137" s="2"/>
      <c r="C137" s="200"/>
      <c r="D137" s="190"/>
      <c r="E137" s="79"/>
      <c r="F137" s="79"/>
      <c r="G137" s="79"/>
      <c r="O137" s="6"/>
      <c r="P137" s="189"/>
      <c r="Q137" s="189"/>
      <c r="R137" s="189"/>
    </row>
    <row r="138" spans="1:18" s="3" customFormat="1" ht="30" customHeight="1">
      <c r="A138" s="202"/>
      <c r="B138" s="2"/>
      <c r="C138" s="200"/>
      <c r="D138" s="190"/>
      <c r="E138" s="79"/>
      <c r="F138" s="79"/>
      <c r="G138" s="79"/>
      <c r="O138" s="6"/>
      <c r="P138" s="189"/>
      <c r="Q138" s="189"/>
      <c r="R138" s="189"/>
    </row>
    <row r="139" spans="1:18" s="3" customFormat="1" ht="30" customHeight="1">
      <c r="A139" s="202"/>
      <c r="B139" s="2"/>
      <c r="C139" s="200"/>
      <c r="D139" s="190"/>
      <c r="E139" s="79"/>
      <c r="F139" s="79"/>
      <c r="G139" s="79"/>
      <c r="O139" s="6"/>
      <c r="P139" s="189"/>
      <c r="Q139" s="189"/>
      <c r="R139" s="189"/>
    </row>
    <row r="140" spans="1:18" s="3" customFormat="1" ht="30" customHeight="1">
      <c r="A140" s="202"/>
      <c r="B140" s="2"/>
      <c r="C140" s="200"/>
      <c r="D140" s="190"/>
      <c r="E140" s="79"/>
      <c r="F140" s="79"/>
      <c r="G140" s="79"/>
      <c r="O140" s="6"/>
      <c r="P140" s="189"/>
      <c r="Q140" s="189"/>
      <c r="R140" s="189"/>
    </row>
    <row r="141" spans="1:18" s="3" customFormat="1" ht="30" customHeight="1">
      <c r="A141" s="202"/>
      <c r="B141" s="2"/>
      <c r="C141" s="200"/>
      <c r="D141" s="190"/>
      <c r="E141" s="79"/>
      <c r="F141" s="79"/>
      <c r="G141" s="79"/>
      <c r="O141" s="6"/>
      <c r="P141" s="189"/>
      <c r="Q141" s="189"/>
      <c r="R141" s="189"/>
    </row>
    <row r="142" spans="1:18" s="3" customFormat="1" ht="30" customHeight="1">
      <c r="A142" s="202"/>
      <c r="B142" s="2"/>
      <c r="C142" s="200"/>
      <c r="D142" s="190"/>
      <c r="E142" s="79"/>
      <c r="F142" s="79"/>
      <c r="G142" s="79"/>
      <c r="O142" s="6"/>
      <c r="P142" s="189"/>
      <c r="Q142" s="189"/>
      <c r="R142" s="189"/>
    </row>
    <row r="143" spans="1:18" s="3" customFormat="1" ht="30" customHeight="1">
      <c r="A143" s="202"/>
      <c r="B143" s="2"/>
      <c r="C143" s="200"/>
      <c r="D143" s="190"/>
      <c r="E143" s="79"/>
      <c r="F143" s="79"/>
      <c r="G143" s="79"/>
      <c r="O143" s="6"/>
      <c r="P143" s="189"/>
      <c r="Q143" s="189"/>
      <c r="R143" s="189"/>
    </row>
    <row r="144" spans="1:18" s="3" customFormat="1" ht="30" customHeight="1">
      <c r="A144" s="202"/>
      <c r="B144" s="2"/>
      <c r="C144" s="200"/>
      <c r="D144" s="190"/>
      <c r="E144" s="79"/>
      <c r="F144" s="79"/>
      <c r="G144" s="79"/>
      <c r="O144" s="6"/>
      <c r="P144" s="189"/>
      <c r="Q144" s="189"/>
      <c r="R144" s="189"/>
    </row>
    <row r="145" spans="1:18" s="3" customFormat="1" ht="30" customHeight="1">
      <c r="A145" s="202"/>
      <c r="B145" s="2"/>
      <c r="C145" s="200"/>
      <c r="D145" s="190"/>
      <c r="E145" s="79"/>
      <c r="F145" s="79"/>
      <c r="G145" s="79"/>
      <c r="O145" s="6"/>
      <c r="P145" s="189"/>
      <c r="Q145" s="189"/>
      <c r="R145" s="189"/>
    </row>
    <row r="146" spans="1:18" ht="30" customHeight="1">
      <c r="B146" s="225"/>
    </row>
  </sheetData>
  <mergeCells count="182">
    <mergeCell ref="A84:A86"/>
    <mergeCell ref="A109:A111"/>
    <mergeCell ref="M122:O122"/>
    <mergeCell ref="P122:R122"/>
    <mergeCell ref="B40:N40"/>
    <mergeCell ref="B103:N103"/>
    <mergeCell ref="B104:N104"/>
    <mergeCell ref="B108:N108"/>
    <mergeCell ref="P108:R108"/>
    <mergeCell ref="B109:N109"/>
    <mergeCell ref="O109:O121"/>
    <mergeCell ref="P109:R121"/>
    <mergeCell ref="B121:N121"/>
    <mergeCell ref="P83:R83"/>
    <mergeCell ref="B84:N84"/>
    <mergeCell ref="O84:O107"/>
    <mergeCell ref="P84:R107"/>
    <mergeCell ref="B85:N87"/>
    <mergeCell ref="B88:N88"/>
    <mergeCell ref="C92:N92"/>
    <mergeCell ref="B105:N105"/>
    <mergeCell ref="B83:N83"/>
    <mergeCell ref="B76:N76"/>
    <mergeCell ref="A65:A68"/>
    <mergeCell ref="P64:R64"/>
    <mergeCell ref="O65:O82"/>
    <mergeCell ref="P65:R82"/>
    <mergeCell ref="B66:N66"/>
    <mergeCell ref="B67:N67"/>
    <mergeCell ref="B68:N68"/>
    <mergeCell ref="B69:N69"/>
    <mergeCell ref="B82:N82"/>
    <mergeCell ref="B77:N77"/>
    <mergeCell ref="B78:N78"/>
    <mergeCell ref="B79:N79"/>
    <mergeCell ref="B80:N80"/>
    <mergeCell ref="B81:N81"/>
    <mergeCell ref="B70:N70"/>
    <mergeCell ref="B71:N71"/>
    <mergeCell ref="B72:N72"/>
    <mergeCell ref="B73:N73"/>
    <mergeCell ref="B74:N74"/>
    <mergeCell ref="B75:N75"/>
    <mergeCell ref="B64:N64"/>
    <mergeCell ref="O55:O63"/>
    <mergeCell ref="P55:R63"/>
    <mergeCell ref="B56:K56"/>
    <mergeCell ref="B57:K57"/>
    <mergeCell ref="B58:K58"/>
    <mergeCell ref="B59:K59"/>
    <mergeCell ref="B60:N60"/>
    <mergeCell ref="A47:A49"/>
    <mergeCell ref="B47:N47"/>
    <mergeCell ref="O47:O54"/>
    <mergeCell ref="P47:R54"/>
    <mergeCell ref="B48:N48"/>
    <mergeCell ref="B49:N49"/>
    <mergeCell ref="B50:N50"/>
    <mergeCell ref="B51:N51"/>
    <mergeCell ref="A55:A58"/>
    <mergeCell ref="B55:K55"/>
    <mergeCell ref="B38:N38"/>
    <mergeCell ref="P38:R38"/>
    <mergeCell ref="B39:M39"/>
    <mergeCell ref="O39:O46"/>
    <mergeCell ref="P39:R46"/>
    <mergeCell ref="B41:M41"/>
    <mergeCell ref="B42:N42"/>
    <mergeCell ref="B43:N43"/>
    <mergeCell ref="B34:C34"/>
    <mergeCell ref="B35:C35"/>
    <mergeCell ref="D35:Q37"/>
    <mergeCell ref="R35:R37"/>
    <mergeCell ref="B36:C36"/>
    <mergeCell ref="B37:C37"/>
    <mergeCell ref="P28:P33"/>
    <mergeCell ref="Q28:Q33"/>
    <mergeCell ref="R28:R33"/>
    <mergeCell ref="B29:C29"/>
    <mergeCell ref="B30:C30"/>
    <mergeCell ref="B31:C31"/>
    <mergeCell ref="B32:C32"/>
    <mergeCell ref="B33:C33"/>
    <mergeCell ref="I28:I33"/>
    <mergeCell ref="J28:J33"/>
    <mergeCell ref="K28:K33"/>
    <mergeCell ref="M28:M33"/>
    <mergeCell ref="N28:N33"/>
    <mergeCell ref="O28:O33"/>
    <mergeCell ref="B28:C28"/>
    <mergeCell ref="D28:D33"/>
    <mergeCell ref="E28:E33"/>
    <mergeCell ref="F28:F33"/>
    <mergeCell ref="G28:G33"/>
    <mergeCell ref="H28:H33"/>
    <mergeCell ref="P22:P27"/>
    <mergeCell ref="Q22:Q27"/>
    <mergeCell ref="R22:R27"/>
    <mergeCell ref="B23:C23"/>
    <mergeCell ref="B24:C24"/>
    <mergeCell ref="B25:C25"/>
    <mergeCell ref="B26:C26"/>
    <mergeCell ref="B27:C27"/>
    <mergeCell ref="I22:I27"/>
    <mergeCell ref="J22:J27"/>
    <mergeCell ref="K22:K27"/>
    <mergeCell ref="M22:M27"/>
    <mergeCell ref="N22:N27"/>
    <mergeCell ref="O22:O27"/>
    <mergeCell ref="B22:C22"/>
    <mergeCell ref="D22:D27"/>
    <mergeCell ref="E22:E27"/>
    <mergeCell ref="F22:F27"/>
    <mergeCell ref="G22:G27"/>
    <mergeCell ref="H22:H27"/>
    <mergeCell ref="R13:R21"/>
    <mergeCell ref="B14:C14"/>
    <mergeCell ref="B15:C15"/>
    <mergeCell ref="B16:C16"/>
    <mergeCell ref="B17:C17"/>
    <mergeCell ref="B18:C18"/>
    <mergeCell ref="B19:C19"/>
    <mergeCell ref="H13:H21"/>
    <mergeCell ref="I13:I21"/>
    <mergeCell ref="J13:J21"/>
    <mergeCell ref="K13:K21"/>
    <mergeCell ref="M13:M21"/>
    <mergeCell ref="N13:N21"/>
    <mergeCell ref="A13:A14"/>
    <mergeCell ref="B13:C13"/>
    <mergeCell ref="D13:D21"/>
    <mergeCell ref="E13:E21"/>
    <mergeCell ref="F13:F21"/>
    <mergeCell ref="G13:G21"/>
    <mergeCell ref="B20:C20"/>
    <mergeCell ref="B21:C21"/>
    <mergeCell ref="P8:Q8"/>
    <mergeCell ref="O13:O21"/>
    <mergeCell ref="P13:P21"/>
    <mergeCell ref="Q13:Q21"/>
    <mergeCell ref="B1:R1"/>
    <mergeCell ref="B2:R2"/>
    <mergeCell ref="A4:B4"/>
    <mergeCell ref="A7:B7"/>
    <mergeCell ref="A8:C12"/>
    <mergeCell ref="D8:G9"/>
    <mergeCell ref="H8:M9"/>
    <mergeCell ref="N8:N9"/>
    <mergeCell ref="O8:O12"/>
    <mergeCell ref="R8:R12"/>
    <mergeCell ref="P9:P11"/>
    <mergeCell ref="Q9:Q11"/>
    <mergeCell ref="D10:D12"/>
    <mergeCell ref="E10:E12"/>
    <mergeCell ref="F10:F12"/>
    <mergeCell ref="G10:G12"/>
    <mergeCell ref="N10:N12"/>
    <mergeCell ref="H11:H12"/>
    <mergeCell ref="E3:N3"/>
    <mergeCell ref="A3:D3"/>
    <mergeCell ref="B119:N119"/>
    <mergeCell ref="B120:N120"/>
    <mergeCell ref="B102:N102"/>
    <mergeCell ref="B65:N65"/>
    <mergeCell ref="B110:N110"/>
    <mergeCell ref="B111:N111"/>
    <mergeCell ref="B112:N112"/>
    <mergeCell ref="B113:N113"/>
    <mergeCell ref="B114:N114"/>
    <mergeCell ref="B115:N115"/>
    <mergeCell ref="B116:N116"/>
    <mergeCell ref="B117:N117"/>
    <mergeCell ref="B118:N118"/>
    <mergeCell ref="C93:N93"/>
    <mergeCell ref="C94:N94"/>
    <mergeCell ref="C95:N95"/>
    <mergeCell ref="C96:N96"/>
    <mergeCell ref="C97:N97"/>
    <mergeCell ref="C98:N98"/>
    <mergeCell ref="C99:N99"/>
    <mergeCell ref="C100:N100"/>
    <mergeCell ref="C101:N1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55"/>
  <sheetViews>
    <sheetView workbookViewId="0">
      <selection activeCell="A15" sqref="A15"/>
    </sheetView>
  </sheetViews>
  <sheetFormatPr defaultColWidth="12.5703125" defaultRowHeight="20.100000000000001" customHeight="1"/>
  <cols>
    <col min="1" max="1" width="4.42578125" style="203" customWidth="1"/>
    <col min="2" max="2" width="39.42578125" style="203" customWidth="1"/>
    <col min="3" max="3" width="5.5703125" style="203" customWidth="1"/>
    <col min="4" max="4" width="5.7109375" style="203" customWidth="1"/>
    <col min="5" max="5" width="5.42578125" style="203" customWidth="1"/>
    <col min="6" max="6" width="5.28515625" style="203" customWidth="1"/>
    <col min="7" max="7" width="29.42578125" style="203" customWidth="1"/>
    <col min="8" max="8" width="4" style="203" customWidth="1"/>
    <col min="9" max="9" width="3.5703125" style="203" customWidth="1"/>
    <col min="10" max="10" width="6.42578125" style="203" customWidth="1"/>
    <col min="11" max="11" width="7" style="203" customWidth="1"/>
    <col min="12" max="12" width="5.85546875" style="203" customWidth="1"/>
    <col min="13" max="13" width="6.85546875" style="203" customWidth="1"/>
    <col min="14" max="14" width="6.42578125" style="203" customWidth="1"/>
    <col min="15" max="15" width="6.140625" style="203" customWidth="1"/>
    <col min="16" max="16" width="5.140625" style="203" customWidth="1"/>
    <col min="17" max="17" width="6" style="203" customWidth="1"/>
    <col min="18" max="18" width="5" style="203" customWidth="1"/>
    <col min="19" max="19" width="5.140625" style="203" customWidth="1"/>
    <col min="20" max="20" width="4.42578125" style="203" customWidth="1"/>
    <col min="21" max="21" width="6.28515625" style="203" customWidth="1"/>
    <col min="22" max="22" width="5.5703125" style="203" customWidth="1"/>
    <col min="23" max="23" width="4.42578125" style="203" customWidth="1"/>
    <col min="24" max="26" width="8.5703125" style="203" customWidth="1"/>
    <col min="27" max="16384" width="12.5703125" style="203"/>
  </cols>
  <sheetData>
    <row r="1" spans="1:26" ht="20.100000000000001" customHeight="1">
      <c r="A1" s="505" t="s">
        <v>372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86"/>
      <c r="R1" s="86"/>
      <c r="S1" s="86"/>
      <c r="T1" s="86"/>
      <c r="U1" s="86"/>
      <c r="V1" s="86"/>
      <c r="W1" s="86"/>
      <c r="X1" s="87"/>
      <c r="Y1" s="87"/>
      <c r="Z1" s="87"/>
    </row>
    <row r="2" spans="1:26" ht="20.100000000000001" customHeight="1">
      <c r="A2" s="88" t="s">
        <v>373</v>
      </c>
      <c r="B2" s="88"/>
      <c r="C2" s="88"/>
      <c r="D2" s="88"/>
      <c r="E2" s="88"/>
      <c r="F2" s="88"/>
      <c r="G2" s="88"/>
      <c r="H2" s="89"/>
      <c r="I2" s="88" t="s">
        <v>317</v>
      </c>
      <c r="J2" s="88"/>
      <c r="K2" s="88"/>
      <c r="L2" s="88"/>
      <c r="M2" s="88"/>
      <c r="N2" s="87"/>
      <c r="O2" s="87"/>
      <c r="P2" s="87"/>
      <c r="Q2" s="87"/>
      <c r="R2" s="88"/>
      <c r="S2" s="88"/>
      <c r="T2" s="88"/>
      <c r="U2" s="88"/>
      <c r="V2" s="88"/>
      <c r="W2" s="87"/>
      <c r="X2" s="87"/>
      <c r="Y2" s="87"/>
      <c r="Z2" s="87"/>
    </row>
    <row r="3" spans="1:26" ht="20.100000000000001" customHeight="1">
      <c r="A3" s="88" t="s">
        <v>371</v>
      </c>
      <c r="B3" s="88"/>
      <c r="C3" s="88"/>
      <c r="D3" s="88"/>
      <c r="E3" s="88"/>
      <c r="F3" s="88"/>
      <c r="G3" s="88"/>
      <c r="H3" s="89"/>
      <c r="I3" s="88"/>
      <c r="J3" s="88"/>
      <c r="K3" s="88"/>
      <c r="L3" s="88"/>
      <c r="M3" s="88"/>
      <c r="N3" s="87"/>
      <c r="O3" s="87"/>
      <c r="P3" s="87"/>
      <c r="Q3" s="87"/>
      <c r="R3" s="88"/>
      <c r="S3" s="88"/>
      <c r="T3" s="88"/>
      <c r="U3" s="88"/>
      <c r="V3" s="88"/>
      <c r="W3" s="87"/>
      <c r="X3" s="87"/>
      <c r="Y3" s="87"/>
      <c r="Z3" s="87"/>
    </row>
    <row r="4" spans="1:26" ht="20.100000000000001" customHeight="1">
      <c r="A4" s="88" t="s">
        <v>369</v>
      </c>
      <c r="B4" s="88"/>
      <c r="C4" s="88"/>
      <c r="D4" s="88"/>
      <c r="E4" s="88"/>
      <c r="F4" s="88"/>
      <c r="G4" s="88"/>
      <c r="H4" s="89"/>
      <c r="I4" s="88"/>
      <c r="J4" s="88"/>
      <c r="K4" s="88"/>
      <c r="L4" s="88"/>
      <c r="M4" s="88"/>
      <c r="N4" s="87"/>
      <c r="O4" s="87"/>
      <c r="P4" s="87"/>
      <c r="Q4" s="87"/>
      <c r="R4" s="88"/>
      <c r="S4" s="88"/>
      <c r="T4" s="88"/>
      <c r="U4" s="88"/>
      <c r="V4" s="88"/>
      <c r="W4" s="87"/>
      <c r="X4" s="87"/>
      <c r="Y4" s="87"/>
      <c r="Z4" s="87"/>
    </row>
    <row r="5" spans="1:26" ht="20.100000000000001" customHeight="1">
      <c r="A5" s="88" t="s">
        <v>370</v>
      </c>
      <c r="B5" s="88"/>
      <c r="C5" s="88"/>
      <c r="D5" s="88"/>
      <c r="E5" s="88"/>
      <c r="F5" s="88"/>
      <c r="G5" s="88"/>
      <c r="H5" s="89"/>
      <c r="I5" s="88"/>
      <c r="J5" s="88"/>
      <c r="K5" s="88"/>
      <c r="L5" s="88"/>
      <c r="M5" s="88"/>
      <c r="N5" s="87"/>
      <c r="O5" s="87"/>
      <c r="P5" s="87"/>
      <c r="Q5" s="87"/>
      <c r="R5" s="88"/>
      <c r="S5" s="88"/>
      <c r="T5" s="88"/>
      <c r="U5" s="88"/>
      <c r="V5" s="88"/>
      <c r="W5" s="87"/>
      <c r="X5" s="87"/>
      <c r="Y5" s="87"/>
      <c r="Z5" s="87"/>
    </row>
    <row r="6" spans="1:26" ht="20.100000000000001" customHeight="1">
      <c r="A6" s="88"/>
      <c r="B6" s="88"/>
      <c r="C6" s="88"/>
      <c r="D6" s="88"/>
      <c r="E6" s="88"/>
      <c r="F6" s="88"/>
      <c r="G6" s="88"/>
      <c r="H6" s="88"/>
      <c r="I6" s="87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7"/>
      <c r="X6" s="87"/>
      <c r="Y6" s="87"/>
      <c r="Z6" s="87"/>
    </row>
    <row r="7" spans="1:26" ht="20.100000000000001" customHeight="1">
      <c r="A7" s="507" t="s">
        <v>318</v>
      </c>
      <c r="B7" s="508"/>
      <c r="C7" s="511" t="s">
        <v>367</v>
      </c>
      <c r="D7" s="512"/>
      <c r="E7" s="507" t="s">
        <v>318</v>
      </c>
      <c r="F7" s="513"/>
      <c r="G7" s="513"/>
      <c r="H7" s="513"/>
      <c r="I7" s="513"/>
      <c r="J7" s="508"/>
      <c r="K7" s="511" t="s">
        <v>319</v>
      </c>
      <c r="L7" s="512"/>
      <c r="M7" s="515"/>
      <c r="N7" s="506"/>
      <c r="O7" s="515"/>
      <c r="P7" s="506"/>
      <c r="Q7" s="87"/>
      <c r="R7" s="87"/>
      <c r="S7" s="87"/>
      <c r="T7" s="87"/>
      <c r="U7" s="88"/>
      <c r="V7" s="88"/>
      <c r="W7" s="87"/>
      <c r="X7" s="87"/>
      <c r="Y7" s="87"/>
      <c r="Z7" s="87"/>
    </row>
    <row r="8" spans="1:26" ht="20.100000000000001" customHeight="1">
      <c r="A8" s="509"/>
      <c r="B8" s="510"/>
      <c r="C8" s="90" t="s">
        <v>320</v>
      </c>
      <c r="D8" s="90" t="s">
        <v>321</v>
      </c>
      <c r="E8" s="509"/>
      <c r="F8" s="514"/>
      <c r="G8" s="514"/>
      <c r="H8" s="514"/>
      <c r="I8" s="514"/>
      <c r="J8" s="510"/>
      <c r="K8" s="90" t="s">
        <v>320</v>
      </c>
      <c r="L8" s="90" t="s">
        <v>321</v>
      </c>
      <c r="M8" s="204"/>
      <c r="N8" s="204"/>
      <c r="O8" s="204"/>
      <c r="P8" s="204"/>
      <c r="Q8" s="87"/>
      <c r="R8" s="87"/>
      <c r="S8" s="87"/>
      <c r="T8" s="87"/>
      <c r="U8" s="204"/>
      <c r="V8" s="204"/>
      <c r="W8" s="87"/>
      <c r="X8" s="87"/>
      <c r="Y8" s="87"/>
      <c r="Z8" s="87"/>
    </row>
    <row r="9" spans="1:26" ht="20.100000000000001" customHeight="1">
      <c r="A9" s="91" t="s">
        <v>186</v>
      </c>
      <c r="B9" s="92"/>
      <c r="C9" s="93"/>
      <c r="D9" s="93"/>
      <c r="E9" s="94" t="s">
        <v>322</v>
      </c>
      <c r="F9" s="95"/>
      <c r="G9" s="95"/>
      <c r="H9" s="92"/>
      <c r="I9" s="92"/>
      <c r="J9" s="96"/>
      <c r="K9" s="93"/>
      <c r="L9" s="93"/>
      <c r="M9" s="88"/>
      <c r="N9" s="88"/>
      <c r="O9" s="88"/>
      <c r="P9" s="88"/>
      <c r="Q9" s="87"/>
      <c r="R9" s="87"/>
      <c r="S9" s="87"/>
      <c r="T9" s="87"/>
      <c r="U9" s="88"/>
      <c r="V9" s="88"/>
      <c r="W9" s="87"/>
      <c r="X9" s="87"/>
      <c r="Y9" s="87"/>
      <c r="Z9" s="87"/>
    </row>
    <row r="10" spans="1:26" ht="20.100000000000001" customHeight="1">
      <c r="A10" s="97" t="s">
        <v>187</v>
      </c>
      <c r="B10" s="98"/>
      <c r="C10" s="99"/>
      <c r="D10" s="99"/>
      <c r="E10" s="100" t="s">
        <v>323</v>
      </c>
      <c r="F10" s="101"/>
      <c r="G10" s="101"/>
      <c r="H10" s="101"/>
      <c r="I10" s="101"/>
      <c r="J10" s="102"/>
      <c r="K10" s="99"/>
      <c r="L10" s="99"/>
      <c r="M10" s="88"/>
      <c r="N10" s="88"/>
      <c r="O10" s="88"/>
      <c r="P10" s="88"/>
      <c r="Q10" s="87"/>
      <c r="R10" s="87"/>
      <c r="S10" s="87"/>
      <c r="T10" s="87"/>
      <c r="U10" s="88"/>
      <c r="V10" s="88"/>
      <c r="W10" s="87"/>
      <c r="X10" s="87"/>
      <c r="Y10" s="87"/>
      <c r="Z10" s="87"/>
    </row>
    <row r="11" spans="1:26" ht="20.100000000000001" customHeight="1">
      <c r="A11" s="97" t="s">
        <v>324</v>
      </c>
      <c r="B11" s="98"/>
      <c r="C11" s="99"/>
      <c r="D11" s="99"/>
      <c r="E11" s="97" t="s">
        <v>325</v>
      </c>
      <c r="F11" s="103"/>
      <c r="G11" s="103"/>
      <c r="H11" s="98"/>
      <c r="I11" s="98"/>
      <c r="J11" s="104"/>
      <c r="K11" s="99"/>
      <c r="L11" s="99"/>
      <c r="M11" s="88"/>
      <c r="N11" s="88"/>
      <c r="O11" s="88"/>
      <c r="P11" s="88"/>
      <c r="Q11" s="87"/>
      <c r="R11" s="87"/>
      <c r="S11" s="87"/>
      <c r="T11" s="87"/>
      <c r="U11" s="88"/>
      <c r="V11" s="88"/>
      <c r="W11" s="87"/>
      <c r="X11" s="87"/>
      <c r="Y11" s="87"/>
      <c r="Z11" s="87"/>
    </row>
    <row r="12" spans="1:26" ht="20.100000000000001" customHeight="1">
      <c r="A12" s="97" t="s">
        <v>326</v>
      </c>
      <c r="B12" s="98"/>
      <c r="C12" s="99"/>
      <c r="D12" s="99"/>
      <c r="E12" s="97"/>
      <c r="F12" s="103"/>
      <c r="G12" s="103"/>
      <c r="H12" s="98"/>
      <c r="I12" s="98"/>
      <c r="J12" s="104"/>
      <c r="K12" s="99"/>
      <c r="L12" s="99"/>
      <c r="M12" s="88"/>
      <c r="N12" s="88"/>
      <c r="O12" s="88"/>
      <c r="P12" s="88"/>
      <c r="Q12" s="87"/>
      <c r="R12" s="87"/>
      <c r="S12" s="87"/>
      <c r="T12" s="87"/>
      <c r="U12" s="88"/>
      <c r="V12" s="88"/>
      <c r="W12" s="87"/>
      <c r="X12" s="87"/>
      <c r="Y12" s="87"/>
      <c r="Z12" s="87"/>
    </row>
    <row r="13" spans="1:26" ht="20.100000000000001" customHeight="1">
      <c r="A13" s="105" t="s">
        <v>327</v>
      </c>
      <c r="B13" s="106"/>
      <c r="C13" s="107"/>
      <c r="D13" s="107"/>
      <c r="E13" s="108"/>
      <c r="F13" s="109"/>
      <c r="G13" s="109"/>
      <c r="H13" s="109"/>
      <c r="I13" s="109"/>
      <c r="J13" s="110"/>
      <c r="K13" s="111"/>
      <c r="L13" s="111"/>
      <c r="M13" s="88"/>
      <c r="N13" s="88"/>
      <c r="O13" s="88"/>
      <c r="P13" s="88"/>
      <c r="Q13" s="87"/>
      <c r="R13" s="87"/>
      <c r="S13" s="87"/>
      <c r="T13" s="87"/>
      <c r="U13" s="88"/>
      <c r="V13" s="88"/>
      <c r="W13" s="87"/>
      <c r="X13" s="87"/>
      <c r="Y13" s="87"/>
      <c r="Z13" s="87"/>
    </row>
    <row r="14" spans="1:26" ht="20.100000000000001" customHeight="1">
      <c r="A14" s="87"/>
      <c r="B14" s="87" t="s">
        <v>368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20.100000000000001" customHeight="1">
      <c r="A15" s="4" t="s">
        <v>328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20.100000000000001" customHeight="1">
      <c r="A16" s="205">
        <v>1.1000000000000001</v>
      </c>
      <c r="B16" s="112" t="s">
        <v>189</v>
      </c>
      <c r="C16" s="112"/>
      <c r="D16" s="112"/>
      <c r="E16" s="112"/>
      <c r="F16" s="112"/>
      <c r="G16" s="112"/>
      <c r="H16" s="112"/>
      <c r="I16" s="206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ht="20.100000000000001" customHeight="1">
      <c r="A17" s="206"/>
      <c r="B17" s="113" t="s">
        <v>329</v>
      </c>
      <c r="C17" s="113"/>
      <c r="D17" s="113"/>
      <c r="E17" s="113"/>
      <c r="F17" s="113"/>
      <c r="G17" s="113"/>
      <c r="H17" s="113"/>
      <c r="I17" s="206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ht="20.100000000000001" customHeight="1">
      <c r="A18" s="206"/>
      <c r="B18" s="113" t="s">
        <v>330</v>
      </c>
      <c r="C18" s="113"/>
      <c r="D18" s="113"/>
      <c r="E18" s="113"/>
      <c r="F18" s="113"/>
      <c r="G18" s="113"/>
      <c r="H18" s="113"/>
      <c r="I18" s="206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20.100000000000001" customHeight="1">
      <c r="A19" s="114"/>
      <c r="B19" s="517" t="s">
        <v>331</v>
      </c>
      <c r="C19" s="513"/>
      <c r="D19" s="513"/>
      <c r="E19" s="513"/>
      <c r="F19" s="513"/>
      <c r="G19" s="508"/>
      <c r="H19" s="517" t="s">
        <v>5</v>
      </c>
      <c r="I19" s="508"/>
      <c r="J19" s="520" t="s">
        <v>332</v>
      </c>
      <c r="K19" s="521"/>
      <c r="L19" s="521"/>
      <c r="M19" s="521"/>
      <c r="N19" s="521"/>
      <c r="O19" s="521"/>
      <c r="P19" s="512"/>
      <c r="Q19" s="522"/>
      <c r="R19" s="506"/>
      <c r="S19" s="506"/>
      <c r="T19" s="506"/>
      <c r="U19" s="506"/>
      <c r="V19" s="506"/>
      <c r="W19" s="506"/>
      <c r="X19" s="113"/>
      <c r="Y19" s="113"/>
      <c r="Z19" s="113"/>
    </row>
    <row r="20" spans="1:26" ht="20.100000000000001" customHeight="1">
      <c r="A20" s="115" t="s">
        <v>333</v>
      </c>
      <c r="B20" s="518"/>
      <c r="C20" s="506"/>
      <c r="D20" s="506"/>
      <c r="E20" s="506"/>
      <c r="F20" s="506"/>
      <c r="G20" s="519"/>
      <c r="H20" s="518"/>
      <c r="I20" s="519"/>
      <c r="J20" s="523" t="s">
        <v>334</v>
      </c>
      <c r="K20" s="521"/>
      <c r="L20" s="512"/>
      <c r="M20" s="523" t="s">
        <v>335</v>
      </c>
      <c r="N20" s="521"/>
      <c r="O20" s="512"/>
      <c r="P20" s="524" t="s">
        <v>102</v>
      </c>
      <c r="Q20" s="526"/>
      <c r="R20" s="506"/>
      <c r="S20" s="506"/>
      <c r="T20" s="526"/>
      <c r="U20" s="506"/>
      <c r="V20" s="506"/>
      <c r="W20" s="527"/>
      <c r="X20" s="113"/>
      <c r="Y20" s="113"/>
      <c r="Z20" s="113"/>
    </row>
    <row r="21" spans="1:26" ht="20.100000000000001" customHeight="1">
      <c r="A21" s="115"/>
      <c r="B21" s="518"/>
      <c r="C21" s="506"/>
      <c r="D21" s="506"/>
      <c r="E21" s="506"/>
      <c r="F21" s="506"/>
      <c r="G21" s="519"/>
      <c r="H21" s="518"/>
      <c r="I21" s="519"/>
      <c r="J21" s="116" t="s">
        <v>336</v>
      </c>
      <c r="K21" s="116" t="s">
        <v>337</v>
      </c>
      <c r="L21" s="116" t="s">
        <v>338</v>
      </c>
      <c r="M21" s="116" t="s">
        <v>339</v>
      </c>
      <c r="N21" s="116" t="s">
        <v>340</v>
      </c>
      <c r="O21" s="116" t="s">
        <v>341</v>
      </c>
      <c r="P21" s="525"/>
      <c r="Q21" s="117"/>
      <c r="R21" s="117"/>
      <c r="S21" s="117"/>
      <c r="T21" s="117"/>
      <c r="U21" s="117"/>
      <c r="V21" s="117"/>
      <c r="W21" s="506"/>
      <c r="X21" s="113"/>
      <c r="Y21" s="113"/>
      <c r="Z21" s="113"/>
    </row>
    <row r="22" spans="1:26" ht="20.100000000000001" customHeight="1">
      <c r="A22" s="118"/>
      <c r="B22" s="509"/>
      <c r="C22" s="514"/>
      <c r="D22" s="514"/>
      <c r="E22" s="514"/>
      <c r="F22" s="514"/>
      <c r="G22" s="510"/>
      <c r="H22" s="509"/>
      <c r="I22" s="510"/>
      <c r="J22" s="119">
        <v>100</v>
      </c>
      <c r="K22" s="119">
        <v>100</v>
      </c>
      <c r="L22" s="119">
        <v>100</v>
      </c>
      <c r="M22" s="119">
        <v>100</v>
      </c>
      <c r="N22" s="119">
        <v>100</v>
      </c>
      <c r="O22" s="119">
        <v>100</v>
      </c>
      <c r="P22" s="120">
        <v>100</v>
      </c>
      <c r="Q22" s="121"/>
      <c r="R22" s="121"/>
      <c r="S22" s="121"/>
      <c r="T22" s="121"/>
      <c r="U22" s="121"/>
      <c r="V22" s="121"/>
      <c r="W22" s="121"/>
      <c r="X22" s="87"/>
      <c r="Y22" s="87"/>
      <c r="Z22" s="87"/>
    </row>
    <row r="23" spans="1:26" ht="20.100000000000001" customHeight="1">
      <c r="A23" s="122">
        <v>1</v>
      </c>
      <c r="B23" s="528" t="s">
        <v>342</v>
      </c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08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20.100000000000001" customHeight="1">
      <c r="A24" s="123"/>
      <c r="B24" s="124" t="s">
        <v>343</v>
      </c>
      <c r="C24" s="125"/>
      <c r="D24" s="125"/>
      <c r="E24" s="125"/>
      <c r="F24" s="125"/>
      <c r="G24" s="125"/>
      <c r="H24" s="516">
        <v>15</v>
      </c>
      <c r="I24" s="512"/>
      <c r="J24" s="126"/>
      <c r="K24" s="126"/>
      <c r="L24" s="126"/>
      <c r="M24" s="126"/>
      <c r="N24" s="127"/>
      <c r="O24" s="126"/>
      <c r="P24" s="126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20.100000000000001" customHeight="1">
      <c r="A25" s="128"/>
      <c r="B25" s="129" t="s">
        <v>344</v>
      </c>
      <c r="C25" s="95"/>
      <c r="D25" s="95"/>
      <c r="E25" s="95"/>
      <c r="F25" s="95"/>
      <c r="G25" s="95"/>
      <c r="H25" s="516">
        <v>15</v>
      </c>
      <c r="I25" s="512"/>
      <c r="J25" s="126"/>
      <c r="K25" s="126"/>
      <c r="L25" s="126"/>
      <c r="M25" s="126"/>
      <c r="N25" s="127"/>
      <c r="O25" s="126"/>
      <c r="P25" s="126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20.100000000000001" customHeight="1">
      <c r="A26" s="130"/>
      <c r="B26" s="529" t="s">
        <v>345</v>
      </c>
      <c r="C26" s="530"/>
      <c r="D26" s="530"/>
      <c r="E26" s="530"/>
      <c r="F26" s="530"/>
      <c r="G26" s="531"/>
      <c r="H26" s="516">
        <v>10</v>
      </c>
      <c r="I26" s="512"/>
      <c r="J26" s="126"/>
      <c r="K26" s="126"/>
      <c r="L26" s="126"/>
      <c r="M26" s="126"/>
      <c r="N26" s="127"/>
      <c r="O26" s="126"/>
      <c r="P26" s="126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20.100000000000001" customHeight="1">
      <c r="A27" s="131"/>
      <c r="B27" s="129" t="s">
        <v>346</v>
      </c>
      <c r="C27" s="95"/>
      <c r="D27" s="95"/>
      <c r="E27" s="95"/>
      <c r="F27" s="95"/>
      <c r="G27" s="95"/>
      <c r="H27" s="516">
        <v>10</v>
      </c>
      <c r="I27" s="512"/>
      <c r="J27" s="126"/>
      <c r="K27" s="126"/>
      <c r="L27" s="126"/>
      <c r="M27" s="126"/>
      <c r="N27" s="126"/>
      <c r="O27" s="126"/>
      <c r="P27" s="126"/>
    </row>
    <row r="28" spans="1:26" ht="20.100000000000001" customHeight="1">
      <c r="A28" s="131"/>
      <c r="B28" s="129" t="s">
        <v>347</v>
      </c>
      <c r="C28" s="95"/>
      <c r="D28" s="95"/>
      <c r="E28" s="95"/>
      <c r="F28" s="95"/>
      <c r="G28" s="95"/>
      <c r="H28" s="516">
        <v>10</v>
      </c>
      <c r="I28" s="512"/>
      <c r="J28" s="126"/>
      <c r="K28" s="126"/>
      <c r="L28" s="126"/>
      <c r="M28" s="126"/>
      <c r="N28" s="126"/>
      <c r="O28" s="126"/>
      <c r="P28" s="126"/>
    </row>
    <row r="29" spans="1:26" ht="20.100000000000001" customHeight="1">
      <c r="A29" s="132"/>
      <c r="B29" s="129" t="s">
        <v>348</v>
      </c>
      <c r="C29" s="95"/>
      <c r="D29" s="95"/>
      <c r="E29" s="95"/>
      <c r="F29" s="95"/>
      <c r="G29" s="95"/>
      <c r="H29" s="532">
        <v>10</v>
      </c>
      <c r="I29" s="508"/>
      <c r="J29" s="533"/>
      <c r="K29" s="533"/>
      <c r="L29" s="533"/>
      <c r="M29" s="533"/>
      <c r="N29" s="533"/>
      <c r="O29" s="533"/>
      <c r="P29" s="533"/>
      <c r="Q29" s="121"/>
      <c r="R29" s="121"/>
      <c r="S29" s="121"/>
      <c r="T29" s="121"/>
      <c r="U29" s="121"/>
      <c r="V29" s="121"/>
      <c r="W29" s="121"/>
    </row>
    <row r="30" spans="1:26" ht="20.100000000000001" customHeight="1">
      <c r="A30" s="131"/>
      <c r="B30" s="128" t="s">
        <v>376</v>
      </c>
      <c r="C30" s="103"/>
      <c r="D30" s="103"/>
      <c r="E30" s="103"/>
      <c r="F30" s="103"/>
      <c r="G30" s="103"/>
      <c r="H30" s="518"/>
      <c r="I30" s="519"/>
      <c r="J30" s="534"/>
      <c r="K30" s="534"/>
      <c r="L30" s="534"/>
      <c r="M30" s="534"/>
      <c r="N30" s="534"/>
      <c r="O30" s="534"/>
      <c r="P30" s="534"/>
    </row>
    <row r="31" spans="1:26" ht="20.100000000000001" customHeight="1">
      <c r="A31" s="131"/>
      <c r="B31" s="133" t="s">
        <v>375</v>
      </c>
      <c r="C31" s="103"/>
      <c r="D31" s="103"/>
      <c r="E31" s="103"/>
      <c r="F31" s="103"/>
      <c r="G31" s="103"/>
      <c r="H31" s="509"/>
      <c r="I31" s="510"/>
      <c r="J31" s="525"/>
      <c r="K31" s="525"/>
      <c r="L31" s="525"/>
      <c r="M31" s="525"/>
      <c r="N31" s="525"/>
      <c r="O31" s="525"/>
      <c r="P31" s="525"/>
    </row>
    <row r="32" spans="1:26" ht="20.100000000000001" customHeight="1">
      <c r="A32" s="134"/>
      <c r="B32" s="135" t="s">
        <v>349</v>
      </c>
      <c r="C32" s="136"/>
      <c r="D32" s="136"/>
      <c r="E32" s="136"/>
      <c r="F32" s="136"/>
      <c r="G32" s="136"/>
      <c r="H32" s="535">
        <f>SUM(H24:I29)</f>
        <v>70</v>
      </c>
      <c r="I32" s="512"/>
      <c r="J32" s="137">
        <f t="shared" ref="J32:P32" si="0">SUM(J24:J29)</f>
        <v>0</v>
      </c>
      <c r="K32" s="137">
        <f t="shared" si="0"/>
        <v>0</v>
      </c>
      <c r="L32" s="137">
        <f t="shared" si="0"/>
        <v>0</v>
      </c>
      <c r="M32" s="137">
        <f t="shared" si="0"/>
        <v>0</v>
      </c>
      <c r="N32" s="137">
        <f t="shared" si="0"/>
        <v>0</v>
      </c>
      <c r="O32" s="137">
        <f t="shared" si="0"/>
        <v>0</v>
      </c>
      <c r="P32" s="137">
        <f t="shared" si="0"/>
        <v>0</v>
      </c>
      <c r="Q32" s="138"/>
      <c r="R32" s="138"/>
      <c r="S32" s="138"/>
      <c r="T32" s="138"/>
      <c r="U32" s="138"/>
      <c r="V32" s="138"/>
      <c r="W32" s="138"/>
      <c r="X32" s="87"/>
      <c r="Y32" s="87"/>
      <c r="Z32" s="87"/>
    </row>
    <row r="33" spans="1:26" ht="20.100000000000001" customHeight="1">
      <c r="A33" s="139">
        <v>2</v>
      </c>
      <c r="B33" s="528" t="s">
        <v>350</v>
      </c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08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20.100000000000001" customHeight="1">
      <c r="A34" s="123"/>
      <c r="B34" s="124" t="s">
        <v>351</v>
      </c>
      <c r="C34" s="125"/>
      <c r="D34" s="125"/>
      <c r="E34" s="125"/>
      <c r="F34" s="125"/>
      <c r="G34" s="125"/>
      <c r="H34" s="532">
        <v>3</v>
      </c>
      <c r="I34" s="508"/>
      <c r="J34" s="536"/>
      <c r="K34" s="536"/>
      <c r="L34" s="536"/>
      <c r="M34" s="536"/>
      <c r="N34" s="536"/>
      <c r="O34" s="536"/>
      <c r="P34" s="536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20.100000000000001" customHeight="1">
      <c r="A35" s="128"/>
      <c r="B35" s="140" t="s">
        <v>352</v>
      </c>
      <c r="C35" s="103"/>
      <c r="D35" s="103"/>
      <c r="E35" s="103"/>
      <c r="F35" s="103"/>
      <c r="G35" s="103"/>
      <c r="H35" s="509"/>
      <c r="I35" s="510"/>
      <c r="J35" s="525"/>
      <c r="K35" s="525"/>
      <c r="L35" s="525"/>
      <c r="M35" s="525"/>
      <c r="N35" s="525"/>
      <c r="O35" s="525"/>
      <c r="P35" s="525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20.100000000000001" customHeight="1">
      <c r="A36" s="128"/>
      <c r="B36" s="129" t="s">
        <v>353</v>
      </c>
      <c r="C36" s="95"/>
      <c r="D36" s="95"/>
      <c r="E36" s="95"/>
      <c r="F36" s="95"/>
      <c r="G36" s="95"/>
      <c r="H36" s="532">
        <v>3</v>
      </c>
      <c r="I36" s="508"/>
      <c r="J36" s="536"/>
      <c r="K36" s="536"/>
      <c r="L36" s="536"/>
      <c r="M36" s="536"/>
      <c r="N36" s="536"/>
      <c r="O36" s="536"/>
      <c r="P36" s="536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20.100000000000001" customHeight="1">
      <c r="A37" s="128"/>
      <c r="B37" s="140" t="s">
        <v>354</v>
      </c>
      <c r="C37" s="103"/>
      <c r="D37" s="103"/>
      <c r="E37" s="103"/>
      <c r="F37" s="103"/>
      <c r="G37" s="103"/>
      <c r="H37" s="509"/>
      <c r="I37" s="510"/>
      <c r="J37" s="525"/>
      <c r="K37" s="525"/>
      <c r="L37" s="525"/>
      <c r="M37" s="525"/>
      <c r="N37" s="525"/>
      <c r="O37" s="525"/>
      <c r="P37" s="525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20.100000000000001" customHeight="1">
      <c r="A38" s="128"/>
      <c r="B38" s="129" t="s">
        <v>355</v>
      </c>
      <c r="C38" s="95"/>
      <c r="D38" s="95"/>
      <c r="E38" s="95"/>
      <c r="F38" s="95"/>
      <c r="G38" s="95"/>
      <c r="H38" s="532">
        <v>3</v>
      </c>
      <c r="I38" s="508"/>
      <c r="J38" s="207"/>
      <c r="K38" s="207"/>
      <c r="L38" s="207"/>
      <c r="M38" s="207"/>
      <c r="N38" s="207"/>
      <c r="O38" s="207"/>
      <c r="P38" s="20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20.100000000000001" customHeight="1">
      <c r="A39" s="128"/>
      <c r="B39" s="129" t="s">
        <v>356</v>
      </c>
      <c r="C39" s="95"/>
      <c r="D39" s="95"/>
      <c r="E39" s="95"/>
      <c r="F39" s="95"/>
      <c r="G39" s="95"/>
      <c r="H39" s="537">
        <v>3</v>
      </c>
      <c r="I39" s="531"/>
      <c r="J39" s="141"/>
      <c r="K39" s="141"/>
      <c r="L39" s="141"/>
      <c r="M39" s="141"/>
      <c r="N39" s="141"/>
      <c r="O39" s="141"/>
      <c r="P39" s="141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20.100000000000001" customHeight="1">
      <c r="A40" s="128"/>
      <c r="B40" s="541" t="s">
        <v>357</v>
      </c>
      <c r="C40" s="542"/>
      <c r="D40" s="542"/>
      <c r="E40" s="542"/>
      <c r="F40" s="542"/>
      <c r="G40" s="543"/>
      <c r="H40" s="537">
        <v>2</v>
      </c>
      <c r="I40" s="531"/>
      <c r="J40" s="141"/>
      <c r="K40" s="141"/>
      <c r="L40" s="141"/>
      <c r="M40" s="141"/>
      <c r="N40" s="141"/>
      <c r="O40" s="141"/>
      <c r="P40" s="141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20.100000000000001" customHeight="1">
      <c r="A41" s="128"/>
      <c r="B41" s="541" t="s">
        <v>358</v>
      </c>
      <c r="C41" s="542"/>
      <c r="D41" s="542"/>
      <c r="E41" s="542"/>
      <c r="F41" s="542"/>
      <c r="G41" s="543"/>
      <c r="H41" s="537">
        <v>3</v>
      </c>
      <c r="I41" s="531"/>
      <c r="J41" s="142"/>
      <c r="K41" s="142"/>
      <c r="L41" s="142"/>
      <c r="M41" s="142"/>
      <c r="N41" s="142"/>
      <c r="O41" s="142"/>
      <c r="P41" s="142"/>
      <c r="Q41" s="121"/>
      <c r="R41" s="121"/>
      <c r="S41" s="121"/>
      <c r="T41" s="121"/>
      <c r="U41" s="121"/>
      <c r="V41" s="121"/>
      <c r="W41" s="121"/>
      <c r="X41" s="87"/>
      <c r="Y41" s="87"/>
      <c r="Z41" s="87"/>
    </row>
    <row r="42" spans="1:26" ht="20.100000000000001" customHeight="1">
      <c r="A42" s="128"/>
      <c r="B42" s="129" t="s">
        <v>359</v>
      </c>
      <c r="C42" s="95"/>
      <c r="D42" s="95"/>
      <c r="E42" s="95"/>
      <c r="F42" s="95"/>
      <c r="G42" s="95"/>
      <c r="H42" s="532">
        <v>3</v>
      </c>
      <c r="I42" s="508"/>
      <c r="J42" s="207"/>
      <c r="K42" s="207"/>
      <c r="L42" s="207"/>
      <c r="M42" s="207"/>
      <c r="N42" s="207"/>
      <c r="O42" s="207"/>
      <c r="P42" s="20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20.100000000000001" customHeight="1">
      <c r="A43" s="143"/>
      <c r="B43" s="529" t="s">
        <v>374</v>
      </c>
      <c r="C43" s="544"/>
      <c r="D43" s="544"/>
      <c r="E43" s="544"/>
      <c r="F43" s="544"/>
      <c r="G43" s="545"/>
      <c r="H43" s="532">
        <v>10</v>
      </c>
      <c r="I43" s="508"/>
      <c r="J43" s="536"/>
      <c r="K43" s="536"/>
      <c r="L43" s="536"/>
      <c r="M43" s="536"/>
      <c r="N43" s="536"/>
      <c r="O43" s="536"/>
      <c r="P43" s="536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20.100000000000001" customHeight="1">
      <c r="A44" s="128"/>
      <c r="B44" s="546" t="s">
        <v>378</v>
      </c>
      <c r="C44" s="547"/>
      <c r="D44" s="547"/>
      <c r="E44" s="547"/>
      <c r="F44" s="547"/>
      <c r="G44" s="548"/>
      <c r="H44" s="518"/>
      <c r="I44" s="519"/>
      <c r="J44" s="534"/>
      <c r="K44" s="534"/>
      <c r="L44" s="534"/>
      <c r="M44" s="534"/>
      <c r="N44" s="534"/>
      <c r="O44" s="534"/>
      <c r="P44" s="534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20.100000000000001" customHeight="1">
      <c r="A45" s="133"/>
      <c r="B45" s="549" t="s">
        <v>377</v>
      </c>
      <c r="C45" s="550"/>
      <c r="D45" s="550"/>
      <c r="E45" s="550"/>
      <c r="F45" s="550"/>
      <c r="G45" s="551"/>
      <c r="H45" s="509"/>
      <c r="I45" s="510"/>
      <c r="J45" s="525"/>
      <c r="K45" s="525"/>
      <c r="L45" s="525"/>
      <c r="M45" s="525"/>
      <c r="N45" s="525"/>
      <c r="O45" s="525"/>
      <c r="P45" s="525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20.100000000000001" customHeight="1">
      <c r="A46" s="127"/>
      <c r="B46" s="538" t="s">
        <v>360</v>
      </c>
      <c r="C46" s="521"/>
      <c r="D46" s="521"/>
      <c r="E46" s="521"/>
      <c r="F46" s="521"/>
      <c r="G46" s="512"/>
      <c r="H46" s="535">
        <f>SUM(H34:I43)</f>
        <v>30</v>
      </c>
      <c r="I46" s="512"/>
      <c r="J46" s="208">
        <f t="shared" ref="J46:P46" si="1">SUM(J34:J43)</f>
        <v>0</v>
      </c>
      <c r="K46" s="208">
        <f t="shared" si="1"/>
        <v>0</v>
      </c>
      <c r="L46" s="208">
        <f t="shared" si="1"/>
        <v>0</v>
      </c>
      <c r="M46" s="208">
        <f t="shared" si="1"/>
        <v>0</v>
      </c>
      <c r="N46" s="208">
        <f t="shared" si="1"/>
        <v>0</v>
      </c>
      <c r="O46" s="208">
        <f t="shared" si="1"/>
        <v>0</v>
      </c>
      <c r="P46" s="137">
        <f t="shared" si="1"/>
        <v>0</v>
      </c>
      <c r="Q46" s="144"/>
      <c r="R46" s="144"/>
      <c r="S46" s="144"/>
      <c r="T46" s="144"/>
      <c r="U46" s="144"/>
      <c r="V46" s="144"/>
      <c r="W46" s="144"/>
      <c r="X46" s="87"/>
      <c r="Y46" s="87"/>
      <c r="Z46" s="87"/>
    </row>
    <row r="47" spans="1:26" ht="20.100000000000001" customHeight="1">
      <c r="A47" s="127"/>
      <c r="B47" s="538" t="s">
        <v>361</v>
      </c>
      <c r="C47" s="521"/>
      <c r="D47" s="521"/>
      <c r="E47" s="521"/>
      <c r="F47" s="521"/>
      <c r="G47" s="512"/>
      <c r="H47" s="535">
        <f>H32+H46</f>
        <v>100</v>
      </c>
      <c r="I47" s="512"/>
      <c r="J47" s="208">
        <f t="shared" ref="J47:P47" si="2">J32+J46</f>
        <v>0</v>
      </c>
      <c r="K47" s="208">
        <f t="shared" si="2"/>
        <v>0</v>
      </c>
      <c r="L47" s="208">
        <f t="shared" si="2"/>
        <v>0</v>
      </c>
      <c r="M47" s="208">
        <f t="shared" si="2"/>
        <v>0</v>
      </c>
      <c r="N47" s="208">
        <f t="shared" si="2"/>
        <v>0</v>
      </c>
      <c r="O47" s="208">
        <f t="shared" si="2"/>
        <v>0</v>
      </c>
      <c r="P47" s="137">
        <f t="shared" si="2"/>
        <v>0</v>
      </c>
      <c r="Q47" s="144"/>
      <c r="R47" s="144"/>
      <c r="S47" s="144"/>
      <c r="T47" s="144"/>
      <c r="U47" s="144"/>
      <c r="V47" s="144"/>
      <c r="W47" s="144"/>
      <c r="X47" s="87"/>
      <c r="Y47" s="87"/>
      <c r="Z47" s="87"/>
    </row>
    <row r="48" spans="1:26" ht="20.100000000000001" customHeight="1">
      <c r="A48" s="552" t="s">
        <v>362</v>
      </c>
      <c r="B48" s="553"/>
      <c r="C48" s="553"/>
      <c r="D48" s="553"/>
      <c r="E48" s="553"/>
      <c r="F48" s="553"/>
      <c r="G48" s="554"/>
      <c r="H48" s="540"/>
      <c r="I48" s="512"/>
      <c r="J48" s="145"/>
      <c r="K48" s="145"/>
      <c r="L48" s="146"/>
      <c r="M48" s="147"/>
      <c r="N48" s="147"/>
      <c r="O48" s="147"/>
      <c r="P48" s="147"/>
      <c r="Q48" s="144"/>
      <c r="R48" s="144"/>
      <c r="S48" s="144"/>
      <c r="T48" s="144"/>
      <c r="U48" s="144"/>
      <c r="V48" s="144"/>
      <c r="W48" s="144"/>
      <c r="X48" s="87"/>
      <c r="Y48" s="87"/>
      <c r="Z48" s="87"/>
    </row>
    <row r="49" spans="1:26" ht="20.100000000000001" customHeight="1">
      <c r="A49" s="555" t="s">
        <v>363</v>
      </c>
      <c r="B49" s="513"/>
      <c r="C49" s="513"/>
      <c r="D49" s="513"/>
      <c r="E49" s="513"/>
      <c r="F49" s="513"/>
      <c r="G49" s="508"/>
      <c r="H49" s="556">
        <v>1</v>
      </c>
      <c r="I49" s="508"/>
      <c r="J49" s="148">
        <v>0.2</v>
      </c>
      <c r="K49" s="148">
        <v>0.2</v>
      </c>
      <c r="L49" s="148">
        <v>0.1</v>
      </c>
      <c r="M49" s="148">
        <v>0.1</v>
      </c>
      <c r="N49" s="148">
        <v>0.1</v>
      </c>
      <c r="O49" s="148">
        <v>0.1</v>
      </c>
      <c r="P49" s="148">
        <v>0.2</v>
      </c>
      <c r="Q49" s="209"/>
      <c r="R49" s="209"/>
      <c r="S49" s="209"/>
      <c r="T49" s="209"/>
      <c r="U49" s="209"/>
      <c r="V49" s="209"/>
      <c r="W49" s="209"/>
      <c r="X49" s="87"/>
      <c r="Y49" s="87"/>
      <c r="Z49" s="87"/>
    </row>
    <row r="50" spans="1:26" ht="20.100000000000001" customHeight="1">
      <c r="A50" s="509"/>
      <c r="B50" s="514"/>
      <c r="C50" s="514"/>
      <c r="D50" s="514"/>
      <c r="E50" s="514"/>
      <c r="F50" s="514"/>
      <c r="G50" s="510"/>
      <c r="H50" s="557"/>
      <c r="I50" s="510"/>
      <c r="J50" s="558">
        <v>0.4</v>
      </c>
      <c r="K50" s="512"/>
      <c r="L50" s="148"/>
      <c r="M50" s="148"/>
      <c r="N50" s="148"/>
      <c r="O50" s="148"/>
      <c r="P50" s="148"/>
      <c r="Q50" s="539"/>
      <c r="R50" s="506"/>
      <c r="S50" s="209"/>
      <c r="T50" s="209"/>
      <c r="U50" s="209"/>
      <c r="V50" s="209"/>
      <c r="W50" s="209"/>
      <c r="X50" s="87"/>
      <c r="Y50" s="87"/>
      <c r="Z50" s="87"/>
    </row>
    <row r="51" spans="1:26" ht="20.100000000000001" customHeight="1">
      <c r="A51" s="538" t="s">
        <v>364</v>
      </c>
      <c r="B51" s="521"/>
      <c r="C51" s="521"/>
      <c r="D51" s="521"/>
      <c r="E51" s="521"/>
      <c r="F51" s="521"/>
      <c r="G51" s="512"/>
      <c r="H51" s="540"/>
      <c r="I51" s="512"/>
      <c r="J51" s="137">
        <f>J47*20/100</f>
        <v>0</v>
      </c>
      <c r="K51" s="137">
        <f>K47*20/100</f>
        <v>0</v>
      </c>
      <c r="L51" s="137">
        <f>L47*10/100</f>
        <v>0</v>
      </c>
      <c r="M51" s="137">
        <f>M47*10/100</f>
        <v>0</v>
      </c>
      <c r="N51" s="137">
        <f>N47*10/100</f>
        <v>0</v>
      </c>
      <c r="O51" s="137">
        <f>O47*10/100</f>
        <v>0</v>
      </c>
      <c r="P51" s="137">
        <f>P47*20/100</f>
        <v>0</v>
      </c>
      <c r="Q51" s="149">
        <f>SUM(J51:P51)</f>
        <v>0</v>
      </c>
      <c r="R51" s="144"/>
      <c r="S51" s="144"/>
      <c r="T51" s="144"/>
      <c r="U51" s="144"/>
      <c r="V51" s="144"/>
      <c r="W51" s="144"/>
      <c r="X51" s="87"/>
      <c r="Y51" s="87"/>
      <c r="Z51" s="87"/>
    </row>
    <row r="52" spans="1:26" ht="20.100000000000001" customHeight="1">
      <c r="A52" s="88"/>
      <c r="B52" s="88"/>
      <c r="C52" s="88"/>
      <c r="D52" s="88"/>
      <c r="E52" s="88"/>
      <c r="F52" s="88"/>
      <c r="G52" s="88"/>
      <c r="H52" s="88"/>
      <c r="I52" s="88" t="s">
        <v>365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20.100000000000001" customHeight="1">
      <c r="A53" s="88"/>
      <c r="B53" s="88"/>
      <c r="C53" s="88"/>
      <c r="D53" s="88"/>
      <c r="E53" s="88"/>
      <c r="F53" s="88"/>
      <c r="G53" s="88"/>
      <c r="H53" s="88"/>
      <c r="I53" s="88" t="s">
        <v>366</v>
      </c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20.100000000000001" customHeight="1">
      <c r="I54" s="117"/>
    </row>
    <row r="55" spans="1:26" ht="20.100000000000001" customHeight="1">
      <c r="I55" s="117"/>
    </row>
  </sheetData>
  <mergeCells count="81">
    <mergeCell ref="Q50:R50"/>
    <mergeCell ref="A51:G51"/>
    <mergeCell ref="H51:I51"/>
    <mergeCell ref="B40:G40"/>
    <mergeCell ref="B41:G41"/>
    <mergeCell ref="B43:G43"/>
    <mergeCell ref="B44:G44"/>
    <mergeCell ref="B45:G45"/>
    <mergeCell ref="A48:G48"/>
    <mergeCell ref="H48:I48"/>
    <mergeCell ref="A49:G50"/>
    <mergeCell ref="H49:I49"/>
    <mergeCell ref="H50:I50"/>
    <mergeCell ref="J50:K50"/>
    <mergeCell ref="O43:O45"/>
    <mergeCell ref="P43:P45"/>
    <mergeCell ref="B46:G46"/>
    <mergeCell ref="H46:I46"/>
    <mergeCell ref="B47:G47"/>
    <mergeCell ref="H47:I47"/>
    <mergeCell ref="H43:I45"/>
    <mergeCell ref="J43:J45"/>
    <mergeCell ref="K43:K45"/>
    <mergeCell ref="L43:L45"/>
    <mergeCell ref="M43:M45"/>
    <mergeCell ref="N43:N45"/>
    <mergeCell ref="P36:P37"/>
    <mergeCell ref="H38:I38"/>
    <mergeCell ref="H39:I39"/>
    <mergeCell ref="H40:I40"/>
    <mergeCell ref="H41:I41"/>
    <mergeCell ref="H42:I42"/>
    <mergeCell ref="N34:N35"/>
    <mergeCell ref="O34:O35"/>
    <mergeCell ref="P34:P35"/>
    <mergeCell ref="H36:I37"/>
    <mergeCell ref="J36:J37"/>
    <mergeCell ref="K36:K37"/>
    <mergeCell ref="L36:L37"/>
    <mergeCell ref="M36:M37"/>
    <mergeCell ref="N36:N37"/>
    <mergeCell ref="O36:O37"/>
    <mergeCell ref="H34:I35"/>
    <mergeCell ref="J34:J35"/>
    <mergeCell ref="K34:K35"/>
    <mergeCell ref="L34:L35"/>
    <mergeCell ref="M34:M35"/>
    <mergeCell ref="N29:N31"/>
    <mergeCell ref="O29:O31"/>
    <mergeCell ref="P29:P31"/>
    <mergeCell ref="H32:I32"/>
    <mergeCell ref="B33:P33"/>
    <mergeCell ref="M29:M31"/>
    <mergeCell ref="H28:I28"/>
    <mergeCell ref="H29:I31"/>
    <mergeCell ref="J29:J31"/>
    <mergeCell ref="K29:K31"/>
    <mergeCell ref="L29:L31"/>
    <mergeCell ref="H27:I27"/>
    <mergeCell ref="B19:G22"/>
    <mergeCell ref="H19:I22"/>
    <mergeCell ref="J19:P19"/>
    <mergeCell ref="Q19:W19"/>
    <mergeCell ref="J20:L20"/>
    <mergeCell ref="M20:O20"/>
    <mergeCell ref="P20:P21"/>
    <mergeCell ref="Q20:S20"/>
    <mergeCell ref="T20:V20"/>
    <mergeCell ref="W20:W21"/>
    <mergeCell ref="B23:P23"/>
    <mergeCell ref="H24:I24"/>
    <mergeCell ref="H25:I25"/>
    <mergeCell ref="B26:G26"/>
    <mergeCell ref="H26:I26"/>
    <mergeCell ref="A1:P1"/>
    <mergeCell ref="A7:B8"/>
    <mergeCell ref="C7:D7"/>
    <mergeCell ref="E7:J8"/>
    <mergeCell ref="K7:L7"/>
    <mergeCell ref="M7:N7"/>
    <mergeCell ref="O7:P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1"/>
  <sheetViews>
    <sheetView tabSelected="1" zoomScale="77" zoomScaleNormal="77" workbookViewId="0">
      <selection activeCell="A70" sqref="A70:A82"/>
    </sheetView>
  </sheetViews>
  <sheetFormatPr defaultColWidth="8.7109375" defaultRowHeight="27"/>
  <cols>
    <col min="1" max="1" width="39.42578125" style="151" customWidth="1"/>
    <col min="2" max="2" width="76.28515625" style="151" customWidth="1"/>
    <col min="3" max="3" width="19.7109375" style="212" customWidth="1"/>
    <col min="4" max="4" width="17.5703125" style="212" customWidth="1"/>
    <col min="5" max="5" width="16.42578125" style="151" customWidth="1"/>
    <col min="6" max="6" width="17.28515625" style="151" customWidth="1"/>
    <col min="7" max="7" width="16" style="151" customWidth="1"/>
    <col min="8" max="8" width="13.7109375" style="151" customWidth="1"/>
    <col min="9" max="9" width="11.28515625" style="151" customWidth="1"/>
    <col min="10" max="10" width="12" style="151" customWidth="1"/>
    <col min="11" max="11" width="19.42578125" style="151" customWidth="1"/>
    <col min="12" max="12" width="34.42578125" style="151" customWidth="1"/>
    <col min="13" max="16384" width="8.7109375" style="151"/>
  </cols>
  <sheetData>
    <row r="1" spans="1:11">
      <c r="A1" s="630" t="s">
        <v>392</v>
      </c>
      <c r="B1" s="630"/>
      <c r="C1" s="630"/>
      <c r="D1" s="630"/>
    </row>
    <row r="2" spans="1:11">
      <c r="A2" s="152" t="s">
        <v>104</v>
      </c>
      <c r="B2" s="152" t="s">
        <v>242</v>
      </c>
      <c r="E2" s="152"/>
      <c r="F2" s="152"/>
      <c r="G2" s="152"/>
      <c r="H2" s="152"/>
      <c r="K2" s="152"/>
    </row>
    <row r="3" spans="1:11">
      <c r="A3" s="630" t="s">
        <v>380</v>
      </c>
      <c r="B3" s="630"/>
      <c r="C3" s="630"/>
      <c r="D3" s="630"/>
      <c r="E3" s="630"/>
      <c r="F3" s="630"/>
      <c r="G3" s="630"/>
      <c r="H3" s="630"/>
      <c r="I3" s="630"/>
      <c r="J3" s="630"/>
    </row>
    <row r="4" spans="1:11" ht="27.75" thickBot="1">
      <c r="A4" s="631" t="s">
        <v>393</v>
      </c>
      <c r="B4" s="631"/>
      <c r="C4" s="631"/>
      <c r="D4" s="631"/>
      <c r="E4" s="631"/>
      <c r="F4" s="631"/>
      <c r="G4" s="631"/>
      <c r="H4" s="631"/>
      <c r="I4" s="631"/>
      <c r="J4" s="631"/>
    </row>
    <row r="5" spans="1:11" ht="27" customHeight="1">
      <c r="A5" s="632" t="s">
        <v>243</v>
      </c>
      <c r="B5" s="634" t="s">
        <v>244</v>
      </c>
      <c r="C5" s="240">
        <v>-1</v>
      </c>
      <c r="D5" s="636" t="s">
        <v>245</v>
      </c>
      <c r="E5" s="639">
        <v>-2</v>
      </c>
      <c r="F5" s="640"/>
      <c r="G5" s="640"/>
      <c r="H5" s="641"/>
      <c r="I5" s="636" t="s">
        <v>246</v>
      </c>
      <c r="J5" s="636" t="s">
        <v>312</v>
      </c>
      <c r="K5" s="565" t="s">
        <v>247</v>
      </c>
    </row>
    <row r="6" spans="1:11" ht="15" customHeight="1">
      <c r="A6" s="633"/>
      <c r="B6" s="635"/>
      <c r="C6" s="597" t="s">
        <v>248</v>
      </c>
      <c r="D6" s="637"/>
      <c r="E6" s="642" t="s">
        <v>249</v>
      </c>
      <c r="F6" s="643"/>
      <c r="G6" s="643"/>
      <c r="H6" s="635"/>
      <c r="I6" s="637"/>
      <c r="J6" s="637"/>
      <c r="K6" s="597"/>
    </row>
    <row r="7" spans="1:11" ht="23.25" customHeight="1" thickBot="1">
      <c r="A7" s="249" t="s">
        <v>394</v>
      </c>
      <c r="B7" s="248"/>
      <c r="C7" s="597"/>
      <c r="D7" s="637"/>
      <c r="E7" s="642"/>
      <c r="F7" s="643"/>
      <c r="G7" s="643"/>
      <c r="H7" s="635"/>
      <c r="I7" s="637"/>
      <c r="J7" s="637"/>
      <c r="K7" s="597"/>
    </row>
    <row r="8" spans="1:11" ht="71.25" customHeight="1" thickBot="1">
      <c r="A8" s="250"/>
      <c r="B8" s="247"/>
      <c r="C8" s="566"/>
      <c r="D8" s="638"/>
      <c r="E8" s="241" t="s">
        <v>430</v>
      </c>
      <c r="F8" s="236" t="s">
        <v>432</v>
      </c>
      <c r="G8" s="242" t="s">
        <v>431</v>
      </c>
      <c r="H8" s="239" t="s">
        <v>435</v>
      </c>
      <c r="I8" s="638"/>
      <c r="J8" s="638"/>
      <c r="K8" s="566"/>
    </row>
    <row r="9" spans="1:11" ht="87.75" customHeight="1">
      <c r="A9" s="624" t="s">
        <v>305</v>
      </c>
      <c r="B9" s="153" t="s">
        <v>250</v>
      </c>
      <c r="C9" s="619">
        <v>3</v>
      </c>
      <c r="D9" s="619"/>
      <c r="E9" s="567"/>
      <c r="F9" s="567"/>
      <c r="G9" s="567"/>
      <c r="H9" s="561">
        <f>(E9+F9+G9)/3</f>
        <v>0</v>
      </c>
      <c r="I9" s="567"/>
      <c r="J9" s="567"/>
      <c r="K9" s="567"/>
    </row>
    <row r="10" spans="1:11" ht="135" customHeight="1">
      <c r="A10" s="625"/>
      <c r="B10" s="154" t="s">
        <v>251</v>
      </c>
      <c r="C10" s="607"/>
      <c r="D10" s="607"/>
      <c r="E10" s="568"/>
      <c r="F10" s="568"/>
      <c r="G10" s="568"/>
      <c r="H10" s="559"/>
      <c r="I10" s="568"/>
      <c r="J10" s="568"/>
      <c r="K10" s="568"/>
    </row>
    <row r="11" spans="1:11" ht="169.5" customHeight="1">
      <c r="A11" s="625"/>
      <c r="B11" s="155" t="s">
        <v>252</v>
      </c>
      <c r="C11" s="607"/>
      <c r="D11" s="607"/>
      <c r="E11" s="568"/>
      <c r="F11" s="568"/>
      <c r="G11" s="568"/>
      <c r="H11" s="559"/>
      <c r="I11" s="568"/>
      <c r="J11" s="568"/>
      <c r="K11" s="568"/>
    </row>
    <row r="12" spans="1:11" ht="30" customHeight="1">
      <c r="A12" s="625"/>
      <c r="B12" s="156" t="s">
        <v>381</v>
      </c>
      <c r="C12" s="607"/>
      <c r="D12" s="607"/>
      <c r="E12" s="568"/>
      <c r="F12" s="568"/>
      <c r="G12" s="568"/>
      <c r="H12" s="559"/>
      <c r="I12" s="568"/>
      <c r="J12" s="568"/>
      <c r="K12" s="568"/>
    </row>
    <row r="13" spans="1:11">
      <c r="A13" s="625"/>
      <c r="B13" s="157" t="s">
        <v>382</v>
      </c>
      <c r="C13" s="607"/>
      <c r="D13" s="607"/>
      <c r="E13" s="568"/>
      <c r="F13" s="568"/>
      <c r="G13" s="568"/>
      <c r="H13" s="559"/>
      <c r="I13" s="568"/>
      <c r="J13" s="568"/>
      <c r="K13" s="568"/>
    </row>
    <row r="14" spans="1:11" ht="167.25" customHeight="1">
      <c r="A14" s="625"/>
      <c r="B14" s="155" t="s">
        <v>253</v>
      </c>
      <c r="C14" s="607"/>
      <c r="D14" s="607"/>
      <c r="E14" s="568"/>
      <c r="F14" s="568"/>
      <c r="G14" s="568"/>
      <c r="H14" s="559"/>
      <c r="I14" s="568"/>
      <c r="J14" s="568"/>
      <c r="K14" s="568"/>
    </row>
    <row r="15" spans="1:11" ht="54">
      <c r="A15" s="625"/>
      <c r="B15" s="156" t="s">
        <v>383</v>
      </c>
      <c r="C15" s="607"/>
      <c r="D15" s="607"/>
      <c r="E15" s="568"/>
      <c r="F15" s="568"/>
      <c r="G15" s="568"/>
      <c r="H15" s="559"/>
      <c r="I15" s="568"/>
      <c r="J15" s="568"/>
      <c r="K15" s="568"/>
    </row>
    <row r="16" spans="1:11">
      <c r="A16" s="625"/>
      <c r="B16" s="157" t="s">
        <v>382</v>
      </c>
      <c r="C16" s="607"/>
      <c r="D16" s="607"/>
      <c r="E16" s="568"/>
      <c r="F16" s="568"/>
      <c r="G16" s="568"/>
      <c r="H16" s="559"/>
      <c r="I16" s="568"/>
      <c r="J16" s="568"/>
      <c r="K16" s="568"/>
    </row>
    <row r="17" spans="1:11" ht="138.75" customHeight="1">
      <c r="A17" s="625"/>
      <c r="B17" s="155" t="s">
        <v>254</v>
      </c>
      <c r="C17" s="607"/>
      <c r="D17" s="607"/>
      <c r="E17" s="568"/>
      <c r="F17" s="568"/>
      <c r="G17" s="568"/>
      <c r="H17" s="559"/>
      <c r="I17" s="568"/>
      <c r="J17" s="568"/>
      <c r="K17" s="568"/>
    </row>
    <row r="18" spans="1:11">
      <c r="A18" s="213"/>
      <c r="B18" s="158" t="s">
        <v>395</v>
      </c>
      <c r="C18" s="607"/>
      <c r="D18" s="607"/>
      <c r="E18" s="568"/>
      <c r="F18" s="568"/>
      <c r="G18" s="568"/>
      <c r="H18" s="559"/>
      <c r="I18" s="568"/>
      <c r="J18" s="568"/>
      <c r="K18" s="568"/>
    </row>
    <row r="19" spans="1:11" ht="27.75" thickBot="1">
      <c r="A19" s="159"/>
      <c r="B19" s="157" t="s">
        <v>396</v>
      </c>
      <c r="C19" s="620"/>
      <c r="D19" s="620"/>
      <c r="E19" s="569"/>
      <c r="F19" s="569"/>
      <c r="G19" s="569"/>
      <c r="H19" s="560"/>
      <c r="I19" s="569"/>
      <c r="J19" s="569"/>
      <c r="K19" s="569"/>
    </row>
    <row r="20" spans="1:11" ht="54">
      <c r="A20" s="626" t="s">
        <v>303</v>
      </c>
      <c r="B20" s="153" t="s">
        <v>255</v>
      </c>
      <c r="C20" s="619">
        <v>3</v>
      </c>
      <c r="D20" s="619"/>
      <c r="E20" s="621"/>
      <c r="F20" s="621"/>
      <c r="G20" s="621"/>
      <c r="H20" s="561">
        <f>(E20+F20+G20)/3</f>
        <v>0</v>
      </c>
      <c r="I20" s="621"/>
      <c r="J20" s="621"/>
      <c r="K20" s="582"/>
    </row>
    <row r="21" spans="1:11" ht="87.75" customHeight="1">
      <c r="A21" s="627"/>
      <c r="B21" s="155" t="s">
        <v>256</v>
      </c>
      <c r="C21" s="607"/>
      <c r="D21" s="607"/>
      <c r="E21" s="598"/>
      <c r="F21" s="598"/>
      <c r="G21" s="598"/>
      <c r="H21" s="559"/>
      <c r="I21" s="598"/>
      <c r="J21" s="598"/>
      <c r="K21" s="583"/>
    </row>
    <row r="22" spans="1:11" ht="81">
      <c r="A22" s="627"/>
      <c r="B22" s="156" t="s">
        <v>384</v>
      </c>
      <c r="C22" s="607"/>
      <c r="D22" s="607"/>
      <c r="E22" s="598"/>
      <c r="F22" s="598"/>
      <c r="G22" s="598"/>
      <c r="H22" s="559"/>
      <c r="I22" s="598"/>
      <c r="J22" s="598"/>
      <c r="K22" s="583"/>
    </row>
    <row r="23" spans="1:11">
      <c r="A23" s="627"/>
      <c r="B23" s="157" t="s">
        <v>385</v>
      </c>
      <c r="C23" s="607"/>
      <c r="D23" s="607"/>
      <c r="E23" s="598"/>
      <c r="F23" s="598"/>
      <c r="G23" s="598"/>
      <c r="H23" s="559"/>
      <c r="I23" s="598"/>
      <c r="J23" s="598"/>
      <c r="K23" s="583"/>
    </row>
    <row r="24" spans="1:11" ht="113.25" customHeight="1">
      <c r="A24" s="627"/>
      <c r="B24" s="155" t="s">
        <v>257</v>
      </c>
      <c r="C24" s="607"/>
      <c r="D24" s="607"/>
      <c r="E24" s="598"/>
      <c r="F24" s="598"/>
      <c r="G24" s="598"/>
      <c r="H24" s="559"/>
      <c r="I24" s="598"/>
      <c r="J24" s="598"/>
      <c r="K24" s="583"/>
    </row>
    <row r="25" spans="1:11" ht="56.25" customHeight="1">
      <c r="A25" s="627"/>
      <c r="B25" s="156" t="s">
        <v>386</v>
      </c>
      <c r="C25" s="607"/>
      <c r="D25" s="607"/>
      <c r="E25" s="598"/>
      <c r="F25" s="598"/>
      <c r="G25" s="598"/>
      <c r="H25" s="559"/>
      <c r="I25" s="598"/>
      <c r="J25" s="598"/>
      <c r="K25" s="583"/>
    </row>
    <row r="26" spans="1:11">
      <c r="A26" s="627"/>
      <c r="B26" s="157" t="s">
        <v>382</v>
      </c>
      <c r="C26" s="607"/>
      <c r="D26" s="607"/>
      <c r="E26" s="598"/>
      <c r="F26" s="598"/>
      <c r="G26" s="598"/>
      <c r="H26" s="559"/>
      <c r="I26" s="598"/>
      <c r="J26" s="598"/>
      <c r="K26" s="583"/>
    </row>
    <row r="27" spans="1:11" ht="108">
      <c r="A27" s="627"/>
      <c r="B27" s="155" t="s">
        <v>258</v>
      </c>
      <c r="C27" s="607"/>
      <c r="D27" s="607"/>
      <c r="E27" s="598"/>
      <c r="F27" s="598"/>
      <c r="G27" s="598"/>
      <c r="H27" s="559"/>
      <c r="I27" s="598"/>
      <c r="J27" s="598"/>
      <c r="K27" s="583"/>
    </row>
    <row r="28" spans="1:11" ht="81">
      <c r="A28" s="628"/>
      <c r="B28" s="156" t="s">
        <v>387</v>
      </c>
      <c r="C28" s="607"/>
      <c r="D28" s="607"/>
      <c r="E28" s="598"/>
      <c r="F28" s="598"/>
      <c r="G28" s="598"/>
      <c r="H28" s="559"/>
      <c r="I28" s="598"/>
      <c r="J28" s="598"/>
      <c r="K28" s="583"/>
    </row>
    <row r="29" spans="1:11">
      <c r="A29" s="628"/>
      <c r="B29" s="157" t="s">
        <v>382</v>
      </c>
      <c r="C29" s="607"/>
      <c r="D29" s="607"/>
      <c r="E29" s="598"/>
      <c r="F29" s="598"/>
      <c r="G29" s="598"/>
      <c r="H29" s="559"/>
      <c r="I29" s="598"/>
      <c r="J29" s="598"/>
      <c r="K29" s="583"/>
    </row>
    <row r="30" spans="1:11" ht="85.5" customHeight="1">
      <c r="A30" s="628"/>
      <c r="B30" s="155" t="s">
        <v>259</v>
      </c>
      <c r="C30" s="607"/>
      <c r="D30" s="607"/>
      <c r="E30" s="598"/>
      <c r="F30" s="598"/>
      <c r="G30" s="598"/>
      <c r="H30" s="559"/>
      <c r="I30" s="598"/>
      <c r="J30" s="598"/>
      <c r="K30" s="583"/>
    </row>
    <row r="31" spans="1:11">
      <c r="A31" s="628"/>
      <c r="B31" s="158" t="s">
        <v>397</v>
      </c>
      <c r="C31" s="607"/>
      <c r="D31" s="607"/>
      <c r="E31" s="598"/>
      <c r="F31" s="598"/>
      <c r="G31" s="598"/>
      <c r="H31" s="559"/>
      <c r="I31" s="598"/>
      <c r="J31" s="598"/>
      <c r="K31" s="583"/>
    </row>
    <row r="32" spans="1:11" ht="27.75" thickBot="1">
      <c r="A32" s="629"/>
      <c r="B32" s="157" t="s">
        <v>382</v>
      </c>
      <c r="C32" s="607"/>
      <c r="D32" s="607"/>
      <c r="E32" s="598"/>
      <c r="F32" s="598"/>
      <c r="G32" s="598"/>
      <c r="H32" s="560"/>
      <c r="I32" s="598"/>
      <c r="J32" s="598"/>
      <c r="K32" s="583"/>
    </row>
    <row r="33" spans="1:11" ht="54">
      <c r="A33" s="592" t="s">
        <v>304</v>
      </c>
      <c r="B33" s="160" t="s">
        <v>260</v>
      </c>
      <c r="C33" s="619">
        <v>3</v>
      </c>
      <c r="D33" s="619"/>
      <c r="E33" s="621"/>
      <c r="F33" s="621"/>
      <c r="G33" s="621"/>
      <c r="H33" s="567">
        <f>(E33+F33+G33)/3</f>
        <v>0</v>
      </c>
      <c r="I33" s="621"/>
      <c r="J33" s="621"/>
      <c r="K33" s="582"/>
    </row>
    <row r="34" spans="1:11" ht="60.75" customHeight="1">
      <c r="A34" s="592"/>
      <c r="B34" s="154" t="s">
        <v>261</v>
      </c>
      <c r="C34" s="607"/>
      <c r="D34" s="607"/>
      <c r="E34" s="598"/>
      <c r="F34" s="598"/>
      <c r="G34" s="598"/>
      <c r="H34" s="568"/>
      <c r="I34" s="598"/>
      <c r="J34" s="598"/>
      <c r="K34" s="583"/>
    </row>
    <row r="35" spans="1:11" ht="81">
      <c r="A35" s="592"/>
      <c r="B35" s="155" t="s">
        <v>262</v>
      </c>
      <c r="C35" s="607"/>
      <c r="D35" s="607"/>
      <c r="E35" s="598"/>
      <c r="F35" s="598"/>
      <c r="G35" s="598"/>
      <c r="H35" s="568"/>
      <c r="I35" s="598"/>
      <c r="J35" s="598"/>
      <c r="K35" s="583"/>
    </row>
    <row r="36" spans="1:11" ht="57.75" customHeight="1">
      <c r="A36" s="592"/>
      <c r="B36" s="157" t="s">
        <v>388</v>
      </c>
      <c r="C36" s="607"/>
      <c r="D36" s="607"/>
      <c r="E36" s="598"/>
      <c r="F36" s="598"/>
      <c r="G36" s="598"/>
      <c r="H36" s="568"/>
      <c r="I36" s="598"/>
      <c r="J36" s="598"/>
      <c r="K36" s="583"/>
    </row>
    <row r="37" spans="1:11">
      <c r="A37" s="592"/>
      <c r="B37" s="157" t="s">
        <v>382</v>
      </c>
      <c r="C37" s="607"/>
      <c r="D37" s="607"/>
      <c r="E37" s="598"/>
      <c r="F37" s="598"/>
      <c r="G37" s="598"/>
      <c r="H37" s="568"/>
      <c r="I37" s="598"/>
      <c r="J37" s="598"/>
      <c r="K37" s="583"/>
    </row>
    <row r="38" spans="1:11" ht="85.5" customHeight="1">
      <c r="A38" s="592"/>
      <c r="B38" s="155" t="s">
        <v>263</v>
      </c>
      <c r="C38" s="607"/>
      <c r="D38" s="607"/>
      <c r="E38" s="598"/>
      <c r="F38" s="598"/>
      <c r="G38" s="598"/>
      <c r="H38" s="568"/>
      <c r="I38" s="598"/>
      <c r="J38" s="598"/>
      <c r="K38" s="583"/>
    </row>
    <row r="39" spans="1:11" ht="59.25" customHeight="1">
      <c r="A39" s="592"/>
      <c r="B39" s="156" t="s">
        <v>389</v>
      </c>
      <c r="C39" s="607"/>
      <c r="D39" s="607"/>
      <c r="E39" s="598"/>
      <c r="F39" s="598"/>
      <c r="G39" s="598"/>
      <c r="H39" s="568"/>
      <c r="I39" s="598"/>
      <c r="J39" s="598"/>
      <c r="K39" s="583"/>
    </row>
    <row r="40" spans="1:11">
      <c r="A40" s="592"/>
      <c r="B40" s="157" t="s">
        <v>382</v>
      </c>
      <c r="C40" s="607"/>
      <c r="D40" s="607"/>
      <c r="E40" s="598"/>
      <c r="F40" s="598"/>
      <c r="G40" s="598"/>
      <c r="H40" s="568"/>
      <c r="I40" s="598"/>
      <c r="J40" s="598"/>
      <c r="K40" s="583"/>
    </row>
    <row r="41" spans="1:11" ht="83.25" customHeight="1" thickBot="1">
      <c r="A41" s="593"/>
      <c r="B41" s="161" t="s">
        <v>306</v>
      </c>
      <c r="C41" s="620"/>
      <c r="D41" s="620"/>
      <c r="E41" s="622"/>
      <c r="F41" s="622"/>
      <c r="G41" s="622"/>
      <c r="H41" s="569"/>
      <c r="I41" s="622"/>
      <c r="J41" s="622"/>
      <c r="K41" s="584"/>
    </row>
    <row r="42" spans="1:11" ht="82.5" customHeight="1">
      <c r="A42" s="623" t="s">
        <v>307</v>
      </c>
      <c r="B42" s="160" t="s">
        <v>264</v>
      </c>
      <c r="C42" s="619">
        <v>3</v>
      </c>
      <c r="D42" s="619"/>
      <c r="E42" s="621"/>
      <c r="F42" s="621"/>
      <c r="G42" s="621"/>
      <c r="H42" s="567">
        <f>(E42+F42+G42)/3</f>
        <v>0</v>
      </c>
      <c r="I42" s="621"/>
      <c r="J42" s="621"/>
      <c r="K42" s="582"/>
    </row>
    <row r="43" spans="1:11" ht="54">
      <c r="A43" s="606"/>
      <c r="B43" s="154" t="s">
        <v>265</v>
      </c>
      <c r="C43" s="607"/>
      <c r="D43" s="607"/>
      <c r="E43" s="598"/>
      <c r="F43" s="598"/>
      <c r="G43" s="598"/>
      <c r="H43" s="568"/>
      <c r="I43" s="598"/>
      <c r="J43" s="598"/>
      <c r="K43" s="583"/>
    </row>
    <row r="44" spans="1:11" ht="60.75" customHeight="1">
      <c r="A44" s="606"/>
      <c r="B44" s="155" t="s">
        <v>398</v>
      </c>
      <c r="C44" s="607"/>
      <c r="D44" s="607"/>
      <c r="E44" s="598"/>
      <c r="F44" s="598"/>
      <c r="G44" s="598"/>
      <c r="H44" s="568"/>
      <c r="I44" s="598"/>
      <c r="J44" s="598"/>
      <c r="K44" s="583"/>
    </row>
    <row r="45" spans="1:11" ht="54">
      <c r="A45" s="606"/>
      <c r="B45" s="157" t="s">
        <v>390</v>
      </c>
      <c r="C45" s="607"/>
      <c r="D45" s="607"/>
      <c r="E45" s="598"/>
      <c r="F45" s="598"/>
      <c r="G45" s="598"/>
      <c r="H45" s="568"/>
      <c r="I45" s="598"/>
      <c r="J45" s="598"/>
      <c r="K45" s="583"/>
    </row>
    <row r="46" spans="1:11">
      <c r="A46" s="606"/>
      <c r="B46" s="157" t="s">
        <v>382</v>
      </c>
      <c r="C46" s="607"/>
      <c r="D46" s="607"/>
      <c r="E46" s="598"/>
      <c r="F46" s="598"/>
      <c r="G46" s="598"/>
      <c r="H46" s="568"/>
      <c r="I46" s="598"/>
      <c r="J46" s="598"/>
      <c r="K46" s="583"/>
    </row>
    <row r="47" spans="1:11" ht="84.75" customHeight="1">
      <c r="A47" s="606"/>
      <c r="B47" s="155" t="s">
        <v>266</v>
      </c>
      <c r="C47" s="607"/>
      <c r="D47" s="607"/>
      <c r="E47" s="598"/>
      <c r="F47" s="598"/>
      <c r="G47" s="598"/>
      <c r="H47" s="568"/>
      <c r="I47" s="598"/>
      <c r="J47" s="598"/>
      <c r="K47" s="583"/>
    </row>
    <row r="48" spans="1:11" ht="88.5" customHeight="1">
      <c r="A48" s="606"/>
      <c r="B48" s="157" t="s">
        <v>391</v>
      </c>
      <c r="C48" s="607"/>
      <c r="D48" s="607"/>
      <c r="E48" s="598"/>
      <c r="F48" s="598"/>
      <c r="G48" s="598"/>
      <c r="H48" s="568"/>
      <c r="I48" s="598"/>
      <c r="J48" s="598"/>
      <c r="K48" s="583"/>
    </row>
    <row r="49" spans="1:12">
      <c r="A49" s="606"/>
      <c r="B49" s="157" t="s">
        <v>382</v>
      </c>
      <c r="C49" s="607"/>
      <c r="D49" s="607"/>
      <c r="E49" s="598"/>
      <c r="F49" s="598"/>
      <c r="G49" s="598"/>
      <c r="H49" s="568"/>
      <c r="I49" s="598"/>
      <c r="J49" s="598"/>
      <c r="K49" s="583"/>
    </row>
    <row r="50" spans="1:12" ht="117" customHeight="1" thickBot="1">
      <c r="A50" s="606"/>
      <c r="B50" s="246" t="s">
        <v>267</v>
      </c>
      <c r="C50" s="607"/>
      <c r="D50" s="607"/>
      <c r="E50" s="598"/>
      <c r="F50" s="598"/>
      <c r="G50" s="598"/>
      <c r="H50" s="568"/>
      <c r="I50" s="598"/>
      <c r="J50" s="598"/>
      <c r="K50" s="583"/>
    </row>
    <row r="51" spans="1:12" ht="27.75" thickBot="1">
      <c r="A51" s="617" t="s">
        <v>399</v>
      </c>
      <c r="B51" s="618"/>
      <c r="C51" s="162"/>
      <c r="D51" s="163"/>
      <c r="E51" s="164"/>
      <c r="F51" s="164"/>
      <c r="G51" s="164"/>
      <c r="H51" s="164"/>
      <c r="I51" s="164"/>
      <c r="J51" s="164"/>
      <c r="K51" s="165"/>
    </row>
    <row r="52" spans="1:12" ht="138.75" customHeight="1">
      <c r="A52" s="605" t="s">
        <v>309</v>
      </c>
      <c r="B52" s="166" t="s">
        <v>268</v>
      </c>
      <c r="C52" s="607">
        <v>3</v>
      </c>
      <c r="D52" s="607"/>
      <c r="E52" s="598"/>
      <c r="F52" s="598"/>
      <c r="G52" s="598"/>
      <c r="H52" s="568">
        <f>(E52+F52+G52)/3</f>
        <v>0</v>
      </c>
      <c r="I52" s="598"/>
      <c r="J52" s="598"/>
      <c r="K52" s="583"/>
    </row>
    <row r="53" spans="1:12" ht="111.75" customHeight="1">
      <c r="A53" s="606"/>
      <c r="B53" s="155" t="s">
        <v>269</v>
      </c>
      <c r="C53" s="607"/>
      <c r="D53" s="607"/>
      <c r="E53" s="598"/>
      <c r="F53" s="598"/>
      <c r="G53" s="598"/>
      <c r="H53" s="568"/>
      <c r="I53" s="598"/>
      <c r="J53" s="598"/>
      <c r="K53" s="583"/>
    </row>
    <row r="54" spans="1:12" ht="57" customHeight="1">
      <c r="A54" s="606"/>
      <c r="B54" s="157" t="s">
        <v>388</v>
      </c>
      <c r="C54" s="607"/>
      <c r="D54" s="607"/>
      <c r="E54" s="598"/>
      <c r="F54" s="598"/>
      <c r="G54" s="598"/>
      <c r="H54" s="568"/>
      <c r="I54" s="598"/>
      <c r="J54" s="598"/>
      <c r="K54" s="583"/>
    </row>
    <row r="55" spans="1:12">
      <c r="A55" s="606"/>
      <c r="B55" s="157" t="s">
        <v>382</v>
      </c>
      <c r="C55" s="607"/>
      <c r="D55" s="607"/>
      <c r="E55" s="598"/>
      <c r="F55" s="598"/>
      <c r="G55" s="598"/>
      <c r="H55" s="568"/>
      <c r="I55" s="598"/>
      <c r="J55" s="598"/>
      <c r="K55" s="583"/>
    </row>
    <row r="56" spans="1:12" ht="84.75" customHeight="1">
      <c r="A56" s="606"/>
      <c r="B56" s="155" t="s">
        <v>270</v>
      </c>
      <c r="C56" s="607"/>
      <c r="D56" s="607"/>
      <c r="E56" s="598"/>
      <c r="F56" s="598"/>
      <c r="G56" s="598"/>
      <c r="H56" s="568"/>
      <c r="I56" s="598"/>
      <c r="J56" s="598"/>
      <c r="K56" s="583"/>
    </row>
    <row r="57" spans="1:12" ht="81">
      <c r="A57" s="606"/>
      <c r="B57" s="156" t="s">
        <v>400</v>
      </c>
      <c r="C57" s="607"/>
      <c r="D57" s="607"/>
      <c r="E57" s="598"/>
      <c r="F57" s="598"/>
      <c r="G57" s="598"/>
      <c r="H57" s="568"/>
      <c r="I57" s="598"/>
      <c r="J57" s="598"/>
      <c r="K57" s="583"/>
    </row>
    <row r="58" spans="1:12">
      <c r="A58" s="606"/>
      <c r="B58" s="157" t="s">
        <v>382</v>
      </c>
      <c r="C58" s="607"/>
      <c r="D58" s="607"/>
      <c r="E58" s="598"/>
      <c r="F58" s="598"/>
      <c r="G58" s="598"/>
      <c r="H58" s="568"/>
      <c r="I58" s="598"/>
      <c r="J58" s="598"/>
      <c r="K58" s="583"/>
    </row>
    <row r="59" spans="1:12" ht="103.5" customHeight="1">
      <c r="A59" s="606"/>
      <c r="B59" s="155" t="s">
        <v>271</v>
      </c>
      <c r="C59" s="607"/>
      <c r="D59" s="607"/>
      <c r="E59" s="598"/>
      <c r="F59" s="598"/>
      <c r="G59" s="598"/>
      <c r="H59" s="568"/>
      <c r="I59" s="598"/>
      <c r="J59" s="598"/>
      <c r="K59" s="583"/>
    </row>
    <row r="60" spans="1:12" ht="57" customHeight="1">
      <c r="A60" s="606"/>
      <c r="B60" s="156" t="s">
        <v>401</v>
      </c>
      <c r="C60" s="607"/>
      <c r="D60" s="607"/>
      <c r="E60" s="598"/>
      <c r="F60" s="598"/>
      <c r="G60" s="598"/>
      <c r="H60" s="568"/>
      <c r="I60" s="598"/>
      <c r="J60" s="598"/>
      <c r="K60" s="583"/>
    </row>
    <row r="61" spans="1:12">
      <c r="A61" s="606"/>
      <c r="B61" s="167" t="s">
        <v>402</v>
      </c>
      <c r="C61" s="607"/>
      <c r="D61" s="607"/>
      <c r="E61" s="598"/>
      <c r="F61" s="598"/>
      <c r="G61" s="598"/>
      <c r="H61" s="568"/>
      <c r="I61" s="598"/>
      <c r="J61" s="598"/>
      <c r="K61" s="583"/>
    </row>
    <row r="62" spans="1:12" ht="167.25" customHeight="1">
      <c r="A62" s="606"/>
      <c r="B62" s="243" t="s">
        <v>308</v>
      </c>
      <c r="C62" s="607"/>
      <c r="D62" s="607"/>
      <c r="E62" s="598"/>
      <c r="F62" s="598"/>
      <c r="G62" s="598"/>
      <c r="H62" s="568"/>
      <c r="I62" s="598"/>
      <c r="J62" s="598"/>
      <c r="K62" s="583"/>
      <c r="L62" s="237"/>
    </row>
    <row r="63" spans="1:12" ht="147" customHeight="1">
      <c r="A63" s="599" t="s">
        <v>433</v>
      </c>
      <c r="B63" s="155" t="s">
        <v>272</v>
      </c>
      <c r="C63" s="602">
        <v>3</v>
      </c>
      <c r="D63" s="602"/>
      <c r="E63" s="608" t="s">
        <v>436</v>
      </c>
      <c r="F63" s="609"/>
      <c r="G63" s="609"/>
      <c r="H63" s="609"/>
      <c r="I63" s="609"/>
      <c r="J63" s="609"/>
      <c r="K63" s="610"/>
    </row>
    <row r="64" spans="1:12" ht="1.5" hidden="1" customHeight="1">
      <c r="A64" s="600"/>
      <c r="B64" s="168"/>
      <c r="C64" s="603"/>
      <c r="D64" s="603"/>
      <c r="E64" s="611"/>
      <c r="F64" s="612"/>
      <c r="G64" s="612"/>
      <c r="H64" s="612"/>
      <c r="I64" s="612"/>
      <c r="J64" s="612"/>
      <c r="K64" s="613"/>
    </row>
    <row r="65" spans="1:11" ht="27" hidden="1" customHeight="1">
      <c r="A65" s="600"/>
      <c r="B65" s="157"/>
      <c r="C65" s="603"/>
      <c r="D65" s="603"/>
      <c r="E65" s="611"/>
      <c r="F65" s="612"/>
      <c r="G65" s="612"/>
      <c r="H65" s="612"/>
      <c r="I65" s="612"/>
      <c r="J65" s="612"/>
      <c r="K65" s="613"/>
    </row>
    <row r="66" spans="1:11" ht="81">
      <c r="A66" s="600"/>
      <c r="B66" s="169" t="s">
        <v>273</v>
      </c>
      <c r="C66" s="603"/>
      <c r="D66" s="603"/>
      <c r="E66" s="611"/>
      <c r="F66" s="612"/>
      <c r="G66" s="612"/>
      <c r="H66" s="612"/>
      <c r="I66" s="612"/>
      <c r="J66" s="612"/>
      <c r="K66" s="613"/>
    </row>
    <row r="67" spans="1:11" ht="161.25" customHeight="1">
      <c r="A67" s="600"/>
      <c r="B67" s="169" t="s">
        <v>274</v>
      </c>
      <c r="C67" s="603"/>
      <c r="D67" s="603"/>
      <c r="E67" s="611"/>
      <c r="F67" s="612"/>
      <c r="G67" s="612"/>
      <c r="H67" s="612"/>
      <c r="I67" s="612"/>
      <c r="J67" s="612"/>
      <c r="K67" s="613"/>
    </row>
    <row r="68" spans="1:11" ht="63" customHeight="1">
      <c r="A68" s="600"/>
      <c r="B68" s="169" t="s">
        <v>275</v>
      </c>
      <c r="C68" s="603"/>
      <c r="D68" s="603"/>
      <c r="E68" s="611"/>
      <c r="F68" s="612"/>
      <c r="G68" s="612"/>
      <c r="H68" s="612"/>
      <c r="I68" s="612"/>
      <c r="J68" s="612"/>
      <c r="K68" s="613"/>
    </row>
    <row r="69" spans="1:11" ht="108" customHeight="1" thickBot="1">
      <c r="A69" s="601"/>
      <c r="B69" s="244" t="s">
        <v>276</v>
      </c>
      <c r="C69" s="604"/>
      <c r="D69" s="604"/>
      <c r="E69" s="614"/>
      <c r="F69" s="615"/>
      <c r="G69" s="615"/>
      <c r="H69" s="615"/>
      <c r="I69" s="615"/>
      <c r="J69" s="615"/>
      <c r="K69" s="616"/>
    </row>
    <row r="70" spans="1:11" ht="59.25" customHeight="1">
      <c r="A70" s="591" t="s">
        <v>310</v>
      </c>
      <c r="B70" s="245" t="s">
        <v>277</v>
      </c>
      <c r="C70" s="594">
        <v>3</v>
      </c>
      <c r="D70" s="594"/>
      <c r="E70" s="582"/>
      <c r="F70" s="582"/>
      <c r="G70" s="582"/>
      <c r="H70" s="565">
        <f>(E70+F70+G70)/3</f>
        <v>0</v>
      </c>
      <c r="I70" s="582"/>
      <c r="J70" s="579"/>
      <c r="K70" s="582"/>
    </row>
    <row r="71" spans="1:11" s="47" customFormat="1" ht="55.5" customHeight="1">
      <c r="A71" s="592"/>
      <c r="B71" s="156" t="s">
        <v>403</v>
      </c>
      <c r="C71" s="595"/>
      <c r="D71" s="595"/>
      <c r="E71" s="583"/>
      <c r="F71" s="583"/>
      <c r="G71" s="583"/>
      <c r="H71" s="597"/>
      <c r="I71" s="583"/>
      <c r="J71" s="580"/>
      <c r="K71" s="583"/>
    </row>
    <row r="72" spans="1:11">
      <c r="A72" s="592"/>
      <c r="B72" s="157" t="s">
        <v>404</v>
      </c>
      <c r="C72" s="595"/>
      <c r="D72" s="595"/>
      <c r="E72" s="583"/>
      <c r="F72" s="583"/>
      <c r="G72" s="583"/>
      <c r="H72" s="597"/>
      <c r="I72" s="583"/>
      <c r="J72" s="580"/>
      <c r="K72" s="583"/>
    </row>
    <row r="73" spans="1:11" ht="81">
      <c r="A73" s="592"/>
      <c r="B73" s="155" t="s">
        <v>278</v>
      </c>
      <c r="C73" s="595"/>
      <c r="D73" s="595"/>
      <c r="E73" s="583"/>
      <c r="F73" s="583"/>
      <c r="G73" s="583"/>
      <c r="H73" s="597"/>
      <c r="I73" s="583"/>
      <c r="J73" s="580"/>
      <c r="K73" s="583"/>
    </row>
    <row r="74" spans="1:11" ht="59.25" customHeight="1">
      <c r="A74" s="592"/>
      <c r="B74" s="156" t="s">
        <v>405</v>
      </c>
      <c r="C74" s="595"/>
      <c r="D74" s="595"/>
      <c r="E74" s="583"/>
      <c r="F74" s="583"/>
      <c r="G74" s="583"/>
      <c r="H74" s="597"/>
      <c r="I74" s="583"/>
      <c r="J74" s="580"/>
      <c r="K74" s="583"/>
    </row>
    <row r="75" spans="1:11">
      <c r="A75" s="592"/>
      <c r="B75" s="157" t="s">
        <v>382</v>
      </c>
      <c r="C75" s="595"/>
      <c r="D75" s="595"/>
      <c r="E75" s="583"/>
      <c r="F75" s="583"/>
      <c r="G75" s="583"/>
      <c r="H75" s="597"/>
      <c r="I75" s="583"/>
      <c r="J75" s="580"/>
      <c r="K75" s="583"/>
    </row>
    <row r="76" spans="1:11" ht="84" customHeight="1">
      <c r="A76" s="592"/>
      <c r="B76" s="155" t="s">
        <v>279</v>
      </c>
      <c r="C76" s="595"/>
      <c r="D76" s="595"/>
      <c r="E76" s="583"/>
      <c r="F76" s="583"/>
      <c r="G76" s="583"/>
      <c r="H76" s="597"/>
      <c r="I76" s="583"/>
      <c r="J76" s="580"/>
      <c r="K76" s="583"/>
    </row>
    <row r="77" spans="1:11" ht="81">
      <c r="A77" s="592"/>
      <c r="B77" s="156" t="s">
        <v>406</v>
      </c>
      <c r="C77" s="595"/>
      <c r="D77" s="595"/>
      <c r="E77" s="583"/>
      <c r="F77" s="583"/>
      <c r="G77" s="583"/>
      <c r="H77" s="597"/>
      <c r="I77" s="583"/>
      <c r="J77" s="580"/>
      <c r="K77" s="583"/>
    </row>
    <row r="78" spans="1:11">
      <c r="A78" s="592"/>
      <c r="B78" s="157" t="s">
        <v>382</v>
      </c>
      <c r="C78" s="595"/>
      <c r="D78" s="595"/>
      <c r="E78" s="583"/>
      <c r="F78" s="583"/>
      <c r="G78" s="583"/>
      <c r="H78" s="597"/>
      <c r="I78" s="583"/>
      <c r="J78" s="580"/>
      <c r="K78" s="583"/>
    </row>
    <row r="79" spans="1:11" ht="81">
      <c r="A79" s="592"/>
      <c r="B79" s="155" t="s">
        <v>311</v>
      </c>
      <c r="C79" s="595"/>
      <c r="D79" s="595"/>
      <c r="E79" s="583"/>
      <c r="F79" s="583"/>
      <c r="G79" s="583"/>
      <c r="H79" s="597"/>
      <c r="I79" s="583"/>
      <c r="J79" s="580"/>
      <c r="K79" s="583"/>
    </row>
    <row r="80" spans="1:11" ht="81">
      <c r="A80" s="592"/>
      <c r="B80" s="156" t="s">
        <v>407</v>
      </c>
      <c r="C80" s="595"/>
      <c r="D80" s="595"/>
      <c r="E80" s="583"/>
      <c r="F80" s="583"/>
      <c r="G80" s="583"/>
      <c r="H80" s="597"/>
      <c r="I80" s="583"/>
      <c r="J80" s="580"/>
      <c r="K80" s="583"/>
    </row>
    <row r="81" spans="1:11">
      <c r="A81" s="592"/>
      <c r="B81" s="157" t="s">
        <v>396</v>
      </c>
      <c r="C81" s="595"/>
      <c r="D81" s="595"/>
      <c r="E81" s="583"/>
      <c r="F81" s="583"/>
      <c r="G81" s="583"/>
      <c r="H81" s="597"/>
      <c r="I81" s="583"/>
      <c r="J81" s="580"/>
      <c r="K81" s="583"/>
    </row>
    <row r="82" spans="1:11" ht="80.25" customHeight="1" thickBot="1">
      <c r="A82" s="593"/>
      <c r="B82" s="246" t="s">
        <v>280</v>
      </c>
      <c r="C82" s="596"/>
      <c r="D82" s="596"/>
      <c r="E82" s="584"/>
      <c r="F82" s="584"/>
      <c r="G82" s="584"/>
      <c r="H82" s="566"/>
      <c r="I82" s="584"/>
      <c r="J82" s="581"/>
      <c r="K82" s="584"/>
    </row>
    <row r="83" spans="1:11">
      <c r="A83" s="152" t="s">
        <v>281</v>
      </c>
    </row>
    <row r="84" spans="1:11" ht="27.75" thickBot="1">
      <c r="A84" s="152"/>
    </row>
    <row r="85" spans="1:11" ht="27.75" thickBot="1">
      <c r="A85" s="565" t="s">
        <v>282</v>
      </c>
      <c r="B85" s="585" t="s">
        <v>283</v>
      </c>
      <c r="C85" s="586"/>
      <c r="D85" s="587"/>
    </row>
    <row r="86" spans="1:11" ht="27.75" thickBot="1">
      <c r="A86" s="566"/>
      <c r="B86" s="170" t="s">
        <v>4</v>
      </c>
      <c r="C86" s="170" t="s">
        <v>284</v>
      </c>
      <c r="D86" s="170" t="s">
        <v>5</v>
      </c>
    </row>
    <row r="87" spans="1:11" ht="108.75" thickBot="1">
      <c r="A87" s="171" t="s">
        <v>285</v>
      </c>
      <c r="B87" s="211"/>
      <c r="C87" s="170"/>
      <c r="D87" s="170">
        <f>B87*3</f>
        <v>0</v>
      </c>
    </row>
    <row r="88" spans="1:11" ht="81.75" thickBot="1">
      <c r="A88" s="171" t="s">
        <v>286</v>
      </c>
      <c r="B88" s="211"/>
      <c r="C88" s="170"/>
      <c r="D88" s="238">
        <f>B88*2</f>
        <v>0</v>
      </c>
    </row>
    <row r="89" spans="1:11" ht="81.75" thickBot="1">
      <c r="A89" s="171" t="s">
        <v>287</v>
      </c>
      <c r="B89" s="211"/>
      <c r="C89" s="170"/>
      <c r="D89" s="238">
        <f>B89*1</f>
        <v>0</v>
      </c>
    </row>
    <row r="90" spans="1:11" ht="81.75" thickBot="1">
      <c r="A90" s="171" t="s">
        <v>288</v>
      </c>
      <c r="B90" s="211"/>
      <c r="C90" s="170"/>
      <c r="D90" s="238">
        <f>B90*0</f>
        <v>0</v>
      </c>
    </row>
    <row r="91" spans="1:11" ht="27.75" thickBot="1">
      <c r="A91" s="588" t="s">
        <v>289</v>
      </c>
      <c r="B91" s="589"/>
      <c r="C91" s="590"/>
      <c r="D91" s="170">
        <f>SUM(D87:D90)</f>
        <v>0</v>
      </c>
    </row>
    <row r="92" spans="1:11">
      <c r="A92" s="562" t="s">
        <v>408</v>
      </c>
      <c r="B92" s="563"/>
      <c r="C92" s="564"/>
      <c r="D92" s="565"/>
    </row>
    <row r="93" spans="1:11" ht="27.75" thickBot="1">
      <c r="A93" s="573" t="s">
        <v>290</v>
      </c>
      <c r="B93" s="574"/>
      <c r="C93" s="575"/>
      <c r="D93" s="566"/>
    </row>
    <row r="94" spans="1:11" ht="27.75" thickBot="1">
      <c r="A94" s="576" t="s">
        <v>291</v>
      </c>
      <c r="B94" s="577"/>
      <c r="C94" s="577"/>
      <c r="D94" s="578"/>
    </row>
    <row r="95" spans="1:11">
      <c r="A95" s="562" t="s">
        <v>292</v>
      </c>
      <c r="B95" s="563"/>
      <c r="C95" s="563"/>
      <c r="D95" s="564"/>
    </row>
    <row r="96" spans="1:11">
      <c r="A96" s="570"/>
      <c r="B96" s="571"/>
      <c r="C96" s="571"/>
      <c r="D96" s="572"/>
    </row>
    <row r="97" spans="1:4">
      <c r="A97" s="570" t="s">
        <v>293</v>
      </c>
      <c r="B97" s="571"/>
      <c r="C97" s="571"/>
      <c r="D97" s="572"/>
    </row>
    <row r="98" spans="1:4" ht="27.75" thickBot="1">
      <c r="A98" s="573" t="s">
        <v>294</v>
      </c>
      <c r="B98" s="574"/>
      <c r="C98" s="574"/>
      <c r="D98" s="575"/>
    </row>
    <row r="99" spans="1:4">
      <c r="A99" s="562" t="s">
        <v>295</v>
      </c>
      <c r="B99" s="563"/>
      <c r="C99" s="563"/>
      <c r="D99" s="564"/>
    </row>
    <row r="100" spans="1:4">
      <c r="A100" s="570" t="s">
        <v>296</v>
      </c>
      <c r="B100" s="571"/>
      <c r="C100" s="571"/>
      <c r="D100" s="572"/>
    </row>
    <row r="101" spans="1:4">
      <c r="A101" s="570" t="s">
        <v>297</v>
      </c>
      <c r="B101" s="571"/>
      <c r="C101" s="571"/>
      <c r="D101" s="572"/>
    </row>
    <row r="102" spans="1:4">
      <c r="A102" s="570" t="s">
        <v>298</v>
      </c>
      <c r="B102" s="571"/>
      <c r="C102" s="571"/>
      <c r="D102" s="572"/>
    </row>
    <row r="103" spans="1:4" ht="27.75" thickBot="1">
      <c r="A103" s="573" t="s">
        <v>299</v>
      </c>
      <c r="B103" s="574"/>
      <c r="C103" s="574"/>
      <c r="D103" s="575"/>
    </row>
    <row r="104" spans="1:4">
      <c r="A104" s="562" t="s">
        <v>300</v>
      </c>
      <c r="B104" s="563"/>
      <c r="C104" s="563"/>
      <c r="D104" s="564"/>
    </row>
    <row r="105" spans="1:4">
      <c r="A105" s="570"/>
      <c r="B105" s="571"/>
      <c r="C105" s="571"/>
      <c r="D105" s="572"/>
    </row>
    <row r="106" spans="1:4">
      <c r="A106" s="570" t="s">
        <v>301</v>
      </c>
      <c r="B106" s="571"/>
      <c r="C106" s="571"/>
      <c r="D106" s="572"/>
    </row>
    <row r="107" spans="1:4">
      <c r="A107" s="570" t="s">
        <v>302</v>
      </c>
      <c r="B107" s="571"/>
      <c r="C107" s="571"/>
      <c r="D107" s="572"/>
    </row>
    <row r="108" spans="1:4" ht="27.75" thickBot="1">
      <c r="A108" s="573"/>
      <c r="B108" s="574"/>
      <c r="C108" s="574"/>
      <c r="D108" s="575"/>
    </row>
    <row r="109" spans="1:4">
      <c r="A109" s="152"/>
    </row>
    <row r="111" spans="1:4">
      <c r="A111" s="172" t="s">
        <v>409</v>
      </c>
    </row>
  </sheetData>
  <mergeCells count="98">
    <mergeCell ref="J42:J50"/>
    <mergeCell ref="K42:K50"/>
    <mergeCell ref="E5:H5"/>
    <mergeCell ref="E6:H7"/>
    <mergeCell ref="H9:H19"/>
    <mergeCell ref="H20:H32"/>
    <mergeCell ref="H33:H41"/>
    <mergeCell ref="H42:H50"/>
    <mergeCell ref="I9:I19"/>
    <mergeCell ref="J9:J19"/>
    <mergeCell ref="I5:I8"/>
    <mergeCell ref="J5:J8"/>
    <mergeCell ref="K5:K8"/>
    <mergeCell ref="J20:J32"/>
    <mergeCell ref="K20:K32"/>
    <mergeCell ref="I20:I32"/>
    <mergeCell ref="J33:J41"/>
    <mergeCell ref="K33:K41"/>
    <mergeCell ref="F20:F32"/>
    <mergeCell ref="G20:G32"/>
    <mergeCell ref="E9:E19"/>
    <mergeCell ref="F9:F19"/>
    <mergeCell ref="G9:G19"/>
    <mergeCell ref="A1:D1"/>
    <mergeCell ref="A3:J3"/>
    <mergeCell ref="A4:J4"/>
    <mergeCell ref="A5:A6"/>
    <mergeCell ref="B5:B6"/>
    <mergeCell ref="D5:D8"/>
    <mergeCell ref="C6:C8"/>
    <mergeCell ref="A9:A17"/>
    <mergeCell ref="A20:A32"/>
    <mergeCell ref="C20:C32"/>
    <mergeCell ref="D20:D32"/>
    <mergeCell ref="E20:E32"/>
    <mergeCell ref="D9:D19"/>
    <mergeCell ref="C9:C19"/>
    <mergeCell ref="A51:B51"/>
    <mergeCell ref="C33:C41"/>
    <mergeCell ref="D33:D41"/>
    <mergeCell ref="E33:E41"/>
    <mergeCell ref="I33:I41"/>
    <mergeCell ref="A33:A41"/>
    <mergeCell ref="F33:F41"/>
    <mergeCell ref="G33:G41"/>
    <mergeCell ref="F42:F50"/>
    <mergeCell ref="G42:G50"/>
    <mergeCell ref="A42:A50"/>
    <mergeCell ref="C42:C50"/>
    <mergeCell ref="D42:D50"/>
    <mergeCell ref="E42:E50"/>
    <mergeCell ref="I42:I50"/>
    <mergeCell ref="E52:E62"/>
    <mergeCell ref="I52:I62"/>
    <mergeCell ref="J52:J62"/>
    <mergeCell ref="K52:K62"/>
    <mergeCell ref="A63:A69"/>
    <mergeCell ref="C63:C69"/>
    <mergeCell ref="D63:D69"/>
    <mergeCell ref="A52:A62"/>
    <mergeCell ref="C52:C62"/>
    <mergeCell ref="D52:D62"/>
    <mergeCell ref="F52:F62"/>
    <mergeCell ref="G52:G62"/>
    <mergeCell ref="H52:H62"/>
    <mergeCell ref="E63:K69"/>
    <mergeCell ref="E70:E82"/>
    <mergeCell ref="I70:I82"/>
    <mergeCell ref="F70:F82"/>
    <mergeCell ref="G70:G82"/>
    <mergeCell ref="H70:H82"/>
    <mergeCell ref="A108:D108"/>
    <mergeCell ref="A101:D101"/>
    <mergeCell ref="A102:D102"/>
    <mergeCell ref="A103:D103"/>
    <mergeCell ref="A104:D104"/>
    <mergeCell ref="A105:D105"/>
    <mergeCell ref="A98:D98"/>
    <mergeCell ref="A99:D99"/>
    <mergeCell ref="A100:D100"/>
    <mergeCell ref="A106:D106"/>
    <mergeCell ref="A107:D107"/>
    <mergeCell ref="A92:C92"/>
    <mergeCell ref="D92:D93"/>
    <mergeCell ref="K9:K19"/>
    <mergeCell ref="A96:D96"/>
    <mergeCell ref="A97:D97"/>
    <mergeCell ref="A93:C93"/>
    <mergeCell ref="A94:D94"/>
    <mergeCell ref="A95:D95"/>
    <mergeCell ref="J70:J82"/>
    <mergeCell ref="K70:K82"/>
    <mergeCell ref="A85:A86"/>
    <mergeCell ref="B85:D85"/>
    <mergeCell ref="A91:C91"/>
    <mergeCell ref="A70:A82"/>
    <mergeCell ref="C70:C82"/>
    <mergeCell ref="D70:D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แบบประเมิน ปผ.สายสนับสนุน</vt:lpstr>
      <vt:lpstr>แบบประเมินพนง.ราช</vt:lpstr>
      <vt:lpstr>แบบประเมินลูกจ้าง</vt:lpstr>
      <vt:lpstr>ปพ. สายสนับสนุน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Helpdesk</cp:lastModifiedBy>
  <cp:lastPrinted>2026-02-09T03:35:41Z</cp:lastPrinted>
  <dcterms:created xsi:type="dcterms:W3CDTF">2025-09-18T02:08:32Z</dcterms:created>
  <dcterms:modified xsi:type="dcterms:W3CDTF">2026-02-10T03:26:20Z</dcterms:modified>
</cp:coreProperties>
</file>